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55" activeTab="1"/>
  </bookViews>
  <sheets>
    <sheet name="BILANS" sheetId="1" r:id="rId1"/>
    <sheet name="Rachunek kalkulacyjny" sheetId="2" r:id="rId2"/>
  </sheets>
  <definedNames>
    <definedName name="_xlnm.Print_Area" localSheetId="0">'BILANS'!$A$1:$C$74</definedName>
    <definedName name="_xlnm.Print_Area" localSheetId="1">'Rachunek kalkulacyjny'!$A$1:$D$78</definedName>
  </definedNames>
  <calcPr fullCalcOnLoad="1"/>
</workbook>
</file>

<file path=xl/sharedStrings.xml><?xml version="1.0" encoding="utf-8"?>
<sst xmlns="http://schemas.openxmlformats.org/spreadsheetml/2006/main" count="153" uniqueCount="127">
  <si>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</si>
  <si>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</si>
  <si>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</si>
  <si>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</si>
  <si>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</si>
  <si>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</si>
  <si>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</si>
  <si>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 xml:space="preserve">       1. Należności od jednostek kontrolowanych</t>
  </si>
  <si>
    <t xml:space="preserve">       2. Należności od pozostałych jednostek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</si>
  <si>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</si>
  <si>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</si>
  <si>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</si>
  <si>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</si>
  <si>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</si>
  <si>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</si>
  <si>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.............................................</t>
  </si>
  <si>
    <t>Zarząd Jednostki</t>
  </si>
  <si>
    <t>...............................................................</t>
  </si>
  <si>
    <t xml:space="preserve">             (imię, nazwisko i podpis osoby sporządzającej)</t>
  </si>
  <si>
    <t xml:space="preserve">                 (miejsce i data sporządzenia)</t>
  </si>
  <si>
    <t>............................................</t>
  </si>
  <si>
    <t>....................................................</t>
  </si>
  <si>
    <t>Wyszczególnienie</t>
  </si>
  <si>
    <t>Kwota za rok poprzedni</t>
  </si>
  <si>
    <t>Kwota za rok obrotowy</t>
  </si>
  <si>
    <t>I</t>
  </si>
  <si>
    <t xml:space="preserve"> Zysk (strata) brutto ze sprzedaży (A-B)  </t>
  </si>
  <si>
    <t xml:space="preserve"> Koszty sprzedaży </t>
  </si>
  <si>
    <t>E</t>
  </si>
  <si>
    <t xml:space="preserve"> Koszty ogólnego zarządu </t>
  </si>
  <si>
    <t>F</t>
  </si>
  <si>
    <t xml:space="preserve"> Zysk (strata) ze sprzedaży (C-D-E)  </t>
  </si>
  <si>
    <t>G</t>
  </si>
  <si>
    <t xml:space="preserve"> Pozostałe przychody operacyjne </t>
  </si>
  <si>
    <t xml:space="preserve"> Zysk ze zbycia niefinansowych aktywów trwałych </t>
  </si>
  <si>
    <t xml:space="preserve"> Dotacje </t>
  </si>
  <si>
    <t>III</t>
  </si>
  <si>
    <t xml:space="preserve"> Inne przychody operacyjne </t>
  </si>
  <si>
    <t>1.</t>
  </si>
  <si>
    <t>2.</t>
  </si>
  <si>
    <t>H</t>
  </si>
  <si>
    <t xml:space="preserve"> Pozostałe koszty operacyjne </t>
  </si>
  <si>
    <t xml:space="preserve"> Strata ze zbycia niefinansowych aktywów trwałych </t>
  </si>
  <si>
    <t xml:space="preserve"> Aktualizacja wartości aktywów niefinansowych  </t>
  </si>
  <si>
    <t xml:space="preserve"> Inne koszty operacyjne </t>
  </si>
  <si>
    <t xml:space="preserve"> Zysk (strata) z działalności operacyjnej (F+G-H)  </t>
  </si>
  <si>
    <t xml:space="preserve"> Przychody finansowe </t>
  </si>
  <si>
    <t xml:space="preserve"> Zysk ze zbycia inwestycji  </t>
  </si>
  <si>
    <t>IV</t>
  </si>
  <si>
    <t xml:space="preserve"> Aktualizacja wartości inwestycji  </t>
  </si>
  <si>
    <t xml:space="preserve"> Inne </t>
  </si>
  <si>
    <t xml:space="preserve"> Koszty finansowe  </t>
  </si>
  <si>
    <t xml:space="preserve"> Strata ze zbycia inwestycji  </t>
  </si>
  <si>
    <t xml:space="preserve"> Zysk (strata) z działalności gospodarczej (I+J-K)  </t>
  </si>
  <si>
    <t xml:space="preserve"> Wynik zdarzeń nadzwyczajnych (M.I.-M.II.)  </t>
  </si>
  <si>
    <t xml:space="preserve"> Zyski nadzwyczajne  </t>
  </si>
  <si>
    <t xml:space="preserve"> Straty nadzwyczajne </t>
  </si>
  <si>
    <t xml:space="preserve"> Zysk (strata) brutto (L±M)  </t>
  </si>
  <si>
    <t xml:space="preserve"> Podatek dochodowy </t>
  </si>
  <si>
    <t>R</t>
  </si>
  <si>
    <t xml:space="preserve"> Zysk (strata) netto (N-O-P)  </t>
  </si>
  <si>
    <t>Przychody netto ze sprzedaży produktów, towarów i materiałów</t>
  </si>
  <si>
    <t>A</t>
  </si>
  <si>
    <t>B</t>
  </si>
  <si>
    <t>C</t>
  </si>
  <si>
    <t xml:space="preserve">  I</t>
  </si>
  <si>
    <t xml:space="preserve"> II</t>
  </si>
  <si>
    <t xml:space="preserve">   I</t>
  </si>
  <si>
    <t>P</t>
  </si>
  <si>
    <t>O</t>
  </si>
  <si>
    <t>N</t>
  </si>
  <si>
    <t xml:space="preserve"> Dywidendy i udziały w zyskach,</t>
  </si>
  <si>
    <t xml:space="preserve"> Odsetki</t>
  </si>
  <si>
    <t>Poz</t>
  </si>
  <si>
    <t>M</t>
  </si>
  <si>
    <t>L</t>
  </si>
  <si>
    <t>K</t>
  </si>
  <si>
    <t>J</t>
  </si>
  <si>
    <t>D</t>
  </si>
  <si>
    <t xml:space="preserve">   inne przychody operacyjne</t>
  </si>
  <si>
    <t xml:space="preserve">   inne koszty operacyjne</t>
  </si>
  <si>
    <t>................................................</t>
  </si>
  <si>
    <t>..........................................</t>
  </si>
  <si>
    <t xml:space="preserve">     - w tym: koszty obsługi (administracyjne)</t>
  </si>
  <si>
    <t>3.</t>
  </si>
  <si>
    <t>(początek roku)</t>
  </si>
  <si>
    <t>(koniec roku)</t>
  </si>
  <si>
    <t xml:space="preserve">   działalność statutowa - odpłatna działalność pożytku publiczego</t>
  </si>
  <si>
    <t xml:space="preserve"> Koszt wytworzenia sprzedanych produktów  (w tym usług)</t>
  </si>
  <si>
    <t>II</t>
  </si>
  <si>
    <t>Koszty sprzedanych produktów, towarów i materiałów</t>
  </si>
  <si>
    <t xml:space="preserve"> Wartość sprzedanych towarów i materiałów </t>
  </si>
  <si>
    <t xml:space="preserve"> Przychody netto ze sprzedaży produktów  (w tym usług)</t>
  </si>
  <si>
    <t xml:space="preserve"> Przychody netto ze sprzedaży towarów i materiałów </t>
  </si>
  <si>
    <t xml:space="preserve">    I. Rezerwy na zobowiązania</t>
  </si>
  <si>
    <t xml:space="preserve">    III. Zobowiązania krótkoterminowe</t>
  </si>
  <si>
    <r>
      <t xml:space="preserve">    </t>
    </r>
    <r>
      <rPr>
        <b/>
        <sz val="9"/>
        <rFont val="Verdana"/>
        <family val="2"/>
      </rPr>
      <t xml:space="preserve">II. Zobowiązania długoterminowe </t>
    </r>
  </si>
  <si>
    <t xml:space="preserve">    II. Rzeczowe aktywa trwałe</t>
  </si>
  <si>
    <t xml:space="preserve">    V. Długoterminowe rozliczenia międzyokresowe</t>
  </si>
  <si>
    <r>
      <t xml:space="preserve">    </t>
    </r>
    <r>
      <rPr>
        <b/>
        <sz val="9"/>
        <rFont val="Verdana"/>
        <family val="2"/>
      </rPr>
      <t>I. Wartości niematerialne i prawne</t>
    </r>
  </si>
  <si>
    <r>
      <t xml:space="preserve">    </t>
    </r>
    <r>
      <rPr>
        <b/>
        <sz val="9"/>
        <rFont val="Verdana"/>
        <family val="2"/>
      </rPr>
      <t>III. Należności długoterminowe</t>
    </r>
  </si>
  <si>
    <r>
      <t xml:space="preserve">    </t>
    </r>
    <r>
      <rPr>
        <b/>
        <sz val="9"/>
        <rFont val="Verdana"/>
        <family val="2"/>
      </rPr>
      <t>IV. Inwestycje długoterminowe</t>
    </r>
  </si>
  <si>
    <t xml:space="preserve">    II. Należności krótkoterminowe</t>
  </si>
  <si>
    <r>
      <t xml:space="preserve">    </t>
    </r>
    <r>
      <rPr>
        <b/>
        <sz val="9"/>
        <rFont val="Verdana"/>
        <family val="2"/>
      </rPr>
      <t>I. Zapasy</t>
    </r>
  </si>
  <si>
    <r>
      <t xml:space="preserve">    </t>
    </r>
    <r>
      <rPr>
        <b/>
        <sz val="9"/>
        <rFont val="Verdana"/>
        <family val="2"/>
      </rPr>
      <t>III. Inwestycje krótkoterminowe</t>
    </r>
  </si>
  <si>
    <t xml:space="preserve">    IV. Krótkoterminowe rozliczenia międzyokresowe</t>
  </si>
  <si>
    <t xml:space="preserve">    IV. Rozliczenia międzyokresowe</t>
  </si>
  <si>
    <t xml:space="preserve">    II. Należne wpłaty na kapitał podstawowy (wielkość ujemna)</t>
  </si>
  <si>
    <t xml:space="preserve">    III. Udziały (akcje) własne (wielkość ujemna)</t>
  </si>
  <si>
    <t xml:space="preserve">    IV. Kapitał (fundusz) zapasowy</t>
  </si>
  <si>
    <t xml:space="preserve">    V. Kapitał (fundusz) z aktualizacji wyceny</t>
  </si>
  <si>
    <t xml:space="preserve">    VI. Pozostałe kapitały (fundusze) rezerwowe</t>
  </si>
  <si>
    <t xml:space="preserve">    VII. Zysk (strata) z lat ubiegłych</t>
  </si>
  <si>
    <t xml:space="preserve">    VIII. Zysk (strata) netto</t>
  </si>
  <si>
    <t xml:space="preserve">    IX. Odpisy z zysku netto w ciągu roku obrotowego (wielkość ujemna)</t>
  </si>
  <si>
    <t xml:space="preserve">    I. Kapitał (fundusz) podstawowy (fundusz statutowy)</t>
  </si>
  <si>
    <t xml:space="preserve">V </t>
  </si>
  <si>
    <t xml:space="preserve"> Pozostałe obowiązkowe zmniejszenia zysku (zwiększ. straty)  </t>
  </si>
  <si>
    <t xml:space="preserve">   przychody działalności statutowej (darowizny, składki)</t>
  </si>
  <si>
    <t xml:space="preserve">   koszty działalności statutowej - odpłatnej działalności p.p.</t>
  </si>
  <si>
    <t xml:space="preserve">   koszty działalności statutowej - nieodpłatnej</t>
  </si>
  <si>
    <t xml:space="preserve">                    na podstawie załącznika 1 - ustawy o rachunkowości</t>
  </si>
  <si>
    <t>na podstawie załącznika 1 - ustawy o rachunkowości (wariant kalkulacyjny)</t>
  </si>
  <si>
    <t>LOKALNA GRUPA DZIAŁANIA GÓRNA PROSNA</t>
  </si>
  <si>
    <t>46-333 STERNALICE, STERNALICE 81</t>
  </si>
  <si>
    <t>BILANS sporządzony na dzień 31.12.2019r.</t>
  </si>
  <si>
    <t>RACHUNEK ZYSKÓW I STRAT sporządzony na dzień 31.12.2019 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</si>
</sst>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zł&quot;;\-#,##0&quot;zł&quot;"/>
    <numFmt numFmtId="167" formatCode="#,##0&quot;zł&quot;;[Red]\-#,##0&quot;zł&quot;"/>
    <numFmt numFmtId="168" formatCode="#,##0.00&quot;zł&quot;;\-#,##0.00&quot;zł&quot;"/>
    <numFmt numFmtId="169" formatCode="#,##0.00&quot;zł&quot;;[Red]\-#,##0.00&quot;zł&quot;"/>
    <numFmt numFmtId="170" formatCode="_-* #,##0&quot;zł&quot;_-;\-* #,##0&quot;zł&quot;_-;_-* &quot;-&quot;&quot;zł&quot;_-;_-@_-"/>
    <numFmt numFmtId="171" formatCode="_-* #,##0_z_ł_-;\-* #,##0_z_ł_-;_-* &quot;-&quot;_z_ł_-;_-@_-"/>
    <numFmt numFmtId="172" formatCode="_-* #,##0.00&quot;zł&quot;_-;\-* #,##0.00&quot;zł&quot;_-;_-* &quot;-&quot;??&quot;zł&quot;_-;_-@_-"/>
    <numFmt numFmtId="173" formatCode="_-* #,##0.00_z_ł_-;\-* #,##0.00_z_ł_-;_-* &quot;-&quot;??_z_ł_-;_-@_-"/>
    <numFmt numFmtId="174" formatCode="0.0"/>
    <numFmt numFmtId="175" formatCode="#,##0.00_ ;\-#,##0.00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_-* #,##0\ _z_ł_-;\-* #,##0\ _z_ł_-;_-* &quot;-&quot;??\ _z_ł_-;_-@_-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vertAlign val="superscript"/>
      <sz val="6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vertAlign val="superscript"/>
      <sz val="6"/>
      <name val="Verdana"/>
      <family val="2"/>
    </font>
    <font>
      <i/>
      <sz val="9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0" xfId="42" applyNumberFormat="1" applyFont="1" applyBorder="1" applyAlignment="1">
      <alignment horizontal="center"/>
    </xf>
    <xf numFmtId="175" fontId="6" fillId="0" borderId="10" xfId="42" applyNumberFormat="1" applyFont="1" applyBorder="1" applyAlignment="1">
      <alignment/>
    </xf>
    <xf numFmtId="175" fontId="5" fillId="0" borderId="10" xfId="42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175" fontId="5" fillId="33" borderId="10" xfId="42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175" fontId="6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65" fontId="5" fillId="0" borderId="10" xfId="42" applyFont="1" applyBorder="1" applyAlignment="1">
      <alignment horizontal="center" vertical="center" wrapText="1"/>
    </xf>
    <xf numFmtId="165" fontId="5" fillId="0" borderId="10" xfId="42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6" fillId="0" borderId="15" xfId="0" applyFont="1" applyBorder="1" applyAlignment="1">
      <alignment vertical="top"/>
    </xf>
    <xf numFmtId="2" fontId="6" fillId="0" borderId="10" xfId="42" applyNumberFormat="1" applyFont="1" applyBorder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4" fontId="6" fillId="0" borderId="0" xfId="60" applyFont="1" applyAlignment="1">
      <alignment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right" vertical="top"/>
    </xf>
    <xf numFmtId="4" fontId="6" fillId="33" borderId="11" xfId="0" applyNumberFormat="1" applyFont="1" applyFill="1" applyBorder="1" applyAlignment="1">
      <alignment/>
    </xf>
    <xf numFmtId="4" fontId="5" fillId="33" borderId="12" xfId="42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4" fontId="5" fillId="33" borderId="12" xfId="42" applyNumberFormat="1" applyFont="1" applyFill="1" applyBorder="1" applyAlignment="1">
      <alignment wrapText="1"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0" borderId="19" xfId="42" applyNumberFormat="1" applyFont="1" applyBorder="1" applyAlignment="1">
      <alignment/>
    </xf>
    <xf numFmtId="4" fontId="6" fillId="0" borderId="21" xfId="42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 horizontal="center"/>
    </xf>
    <xf numFmtId="4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28" xfId="0" applyFont="1" applyBorder="1" applyAlignment="1">
      <alignment/>
    </xf>
    <xf numFmtId="14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SheetLayoutView="100" zoomScalePageLayoutView="0" workbookViewId="0" topLeftCell="A19">
      <selection activeCell="C50" sqref="C50"/>
    </sheetView>
  </sheetViews>
  <sheetFormatPr defaultColWidth="9.00390625" defaultRowHeight="12.75"/>
  <cols>
    <col min="1" max="1" width="69.25390625" style="2" customWidth="1"/>
    <col min="2" max="2" width="14.25390625" style="2" customWidth="1"/>
    <col min="3" max="3" width="14.75390625" style="2" bestFit="1" customWidth="1"/>
    <col min="4" max="4" width="13.875" style="2" bestFit="1" customWidth="1"/>
    <col min="5" max="5" width="13.125" style="2" bestFit="1" customWidth="1"/>
    <col min="6" max="6" width="16.625" style="2" bestFit="1" customWidth="1"/>
    <col min="7" max="7" width="11.375" style="2" bestFit="1" customWidth="1"/>
    <col min="8" max="8" width="9.25390625" style="2" bestFit="1" customWidth="1"/>
    <col min="9" max="9" width="9.625" style="2" bestFit="1" customWidth="1"/>
    <col min="10" max="10" width="10.75390625" style="2" bestFit="1" customWidth="1"/>
    <col min="11" max="16384" width="9.125" style="2" customWidth="1"/>
  </cols>
  <sheetData>
    <row r="1" ht="11.25">
      <c r="A1" s="2" t="s">
        <v>123</v>
      </c>
    </row>
    <row r="2" ht="11.25">
      <c r="A2" s="2" t="s">
        <v>124</v>
      </c>
    </row>
    <row r="4" spans="1:3" ht="14.25">
      <c r="A4" s="10"/>
      <c r="B4" s="1"/>
      <c r="C4" s="1"/>
    </row>
    <row r="5" spans="1:3" ht="11.25">
      <c r="A5" s="86" t="s">
        <v>125</v>
      </c>
      <c r="B5" s="86"/>
      <c r="C5" s="86"/>
    </row>
    <row r="6" spans="1:3" ht="11.25">
      <c r="A6" s="43" t="s">
        <v>121</v>
      </c>
      <c r="B6" s="85"/>
      <c r="C6" s="85"/>
    </row>
    <row r="7" ht="12" thickBot="1">
      <c r="A7" s="3" t="s">
        <v>0</v>
      </c>
    </row>
    <row r="8" spans="1:3" ht="11.25">
      <c r="A8" s="78"/>
      <c r="B8" s="79" t="s">
        <v>1</v>
      </c>
      <c r="C8" s="80"/>
    </row>
    <row r="9" spans="1:3" ht="11.25">
      <c r="A9" s="81" t="s">
        <v>2</v>
      </c>
      <c r="B9" s="4">
        <v>43465</v>
      </c>
      <c r="C9" s="82">
        <v>43830</v>
      </c>
    </row>
    <row r="10" spans="1:3" ht="12" thickBot="1">
      <c r="A10" s="83">
        <v>1</v>
      </c>
      <c r="B10" s="9">
        <v>2</v>
      </c>
      <c r="C10" s="84">
        <v>3</v>
      </c>
    </row>
    <row r="11" spans="1:3" ht="11.25">
      <c r="A11" s="61"/>
      <c r="B11" s="50"/>
      <c r="C11" s="50"/>
    </row>
    <row r="12" spans="1:3" ht="11.25">
      <c r="A12" s="71" t="s">
        <v>6</v>
      </c>
      <c r="B12" s="64">
        <f>SUM(B14:B20)</f>
        <v>0</v>
      </c>
      <c r="C12" s="64">
        <f>SUM(C14:C20)</f>
        <v>0</v>
      </c>
    </row>
    <row r="13" spans="1:3" ht="12" thickBot="1">
      <c r="A13" s="71"/>
      <c r="B13" s="56"/>
      <c r="C13" s="56"/>
    </row>
    <row r="14" spans="1:3" ht="11.25">
      <c r="A14" s="72" t="s">
        <v>99</v>
      </c>
      <c r="B14" s="65"/>
      <c r="C14" s="65"/>
    </row>
    <row r="15" spans="1:6" ht="11.25">
      <c r="A15" s="73" t="s">
        <v>97</v>
      </c>
      <c r="B15" s="53"/>
      <c r="C15" s="53"/>
      <c r="F15" s="47"/>
    </row>
    <row r="16" spans="1:6" ht="11.25">
      <c r="A16" s="72" t="s">
        <v>100</v>
      </c>
      <c r="B16" s="53"/>
      <c r="C16" s="53"/>
      <c r="F16" s="47"/>
    </row>
    <row r="17" spans="1:6" ht="11.25" hidden="1">
      <c r="A17" s="72" t="s">
        <v>7</v>
      </c>
      <c r="B17" s="52"/>
      <c r="C17" s="52"/>
      <c r="F17" s="47"/>
    </row>
    <row r="18" spans="1:6" ht="11.25" hidden="1">
      <c r="A18" s="72" t="s">
        <v>8</v>
      </c>
      <c r="B18" s="52"/>
      <c r="C18" s="52"/>
      <c r="F18" s="47"/>
    </row>
    <row r="19" spans="1:6" ht="11.25">
      <c r="A19" s="72" t="s">
        <v>101</v>
      </c>
      <c r="B19" s="53"/>
      <c r="C19" s="53"/>
      <c r="F19" s="47"/>
    </row>
    <row r="20" spans="1:6" ht="12" thickBot="1">
      <c r="A20" s="72" t="s">
        <v>98</v>
      </c>
      <c r="B20" s="66"/>
      <c r="C20" s="66"/>
      <c r="F20" s="47"/>
    </row>
    <row r="21" spans="1:6" ht="11.25">
      <c r="A21" s="72"/>
      <c r="B21" s="67"/>
      <c r="C21" s="67"/>
      <c r="F21" s="47"/>
    </row>
    <row r="22" spans="1:6" ht="11.25">
      <c r="A22" s="71" t="s">
        <v>9</v>
      </c>
      <c r="B22" s="51">
        <f>SUM(B24:B27)</f>
        <v>407771.64</v>
      </c>
      <c r="C22" s="51">
        <f>SUM(C24:C27)</f>
        <v>466740.1</v>
      </c>
      <c r="E22" s="14"/>
      <c r="F22" s="47"/>
    </row>
    <row r="23" spans="1:6" ht="12" thickBot="1">
      <c r="A23" s="72"/>
      <c r="B23" s="56"/>
      <c r="C23" s="56"/>
      <c r="F23" s="47"/>
    </row>
    <row r="24" spans="1:6" ht="11.25">
      <c r="A24" s="72" t="s">
        <v>103</v>
      </c>
      <c r="B24" s="65"/>
      <c r="C24" s="65"/>
      <c r="F24" s="47"/>
    </row>
    <row r="25" spans="1:6" ht="11.25">
      <c r="A25" s="73" t="s">
        <v>102</v>
      </c>
      <c r="B25" s="53">
        <v>1839.63</v>
      </c>
      <c r="C25" s="53">
        <v>1546.73</v>
      </c>
      <c r="F25" s="47"/>
    </row>
    <row r="26" spans="1:3" ht="11.25">
      <c r="A26" s="72" t="s">
        <v>104</v>
      </c>
      <c r="B26" s="53">
        <v>405932.01</v>
      </c>
      <c r="C26" s="53">
        <v>465193.37</v>
      </c>
    </row>
    <row r="27" spans="1:3" ht="11.25">
      <c r="A27" s="74" t="s">
        <v>105</v>
      </c>
      <c r="B27" s="53"/>
      <c r="C27" s="68"/>
    </row>
    <row r="28" spans="1:3" ht="12" thickBot="1">
      <c r="A28" s="72"/>
      <c r="B28" s="58"/>
      <c r="C28" s="69"/>
    </row>
    <row r="29" spans="1:3" ht="11.25">
      <c r="A29" s="5"/>
      <c r="B29" s="50"/>
      <c r="C29" s="50"/>
    </row>
    <row r="30" spans="1:5" ht="11.25">
      <c r="A30" s="6" t="s">
        <v>10</v>
      </c>
      <c r="B30" s="51">
        <f>B12+B22</f>
        <v>407771.64</v>
      </c>
      <c r="C30" s="51">
        <f>C12+C22</f>
        <v>466740.1</v>
      </c>
      <c r="E30" s="14"/>
    </row>
    <row r="31" spans="1:3" ht="12" thickBot="1">
      <c r="A31" s="7"/>
      <c r="B31" s="56"/>
      <c r="C31" s="56"/>
    </row>
    <row r="32" spans="2:3" ht="11.25">
      <c r="B32" s="8"/>
      <c r="C32" s="8"/>
    </row>
    <row r="33" spans="2:5" ht="11.25">
      <c r="B33" s="14"/>
      <c r="C33" s="14"/>
      <c r="D33" s="14"/>
      <c r="E33" s="14"/>
    </row>
    <row r="34" spans="1:3" ht="12" thickBot="1">
      <c r="A34" s="3" t="s">
        <v>3</v>
      </c>
      <c r="B34" s="8"/>
      <c r="C34" s="8"/>
    </row>
    <row r="35" spans="1:3" ht="11.25">
      <c r="A35" s="78"/>
      <c r="B35" s="87" t="s">
        <v>5</v>
      </c>
      <c r="C35" s="88"/>
    </row>
    <row r="36" spans="1:5" ht="11.25">
      <c r="A36" s="81" t="s">
        <v>4</v>
      </c>
      <c r="B36" s="4" t="s">
        <v>85</v>
      </c>
      <c r="C36" s="82" t="s">
        <v>86</v>
      </c>
      <c r="E36" s="14"/>
    </row>
    <row r="37" spans="1:3" ht="12" thickBot="1">
      <c r="A37" s="83">
        <v>1</v>
      </c>
      <c r="B37" s="9">
        <v>2</v>
      </c>
      <c r="C37" s="84">
        <v>3</v>
      </c>
    </row>
    <row r="38" spans="1:3" ht="11.25">
      <c r="A38" s="75"/>
      <c r="B38" s="50"/>
      <c r="C38" s="50"/>
    </row>
    <row r="39" spans="1:3" ht="11.25">
      <c r="A39" s="71" t="s">
        <v>11</v>
      </c>
      <c r="B39" s="51">
        <f>SUM(B42:B52)</f>
        <v>406753.09</v>
      </c>
      <c r="C39" s="51">
        <f>SUM(C42:C52)</f>
        <v>465690.05</v>
      </c>
    </row>
    <row r="40" spans="1:3" ht="12" thickBot="1">
      <c r="A40" s="71"/>
      <c r="B40" s="56"/>
      <c r="C40" s="56"/>
    </row>
    <row r="41" spans="1:3" ht="11.25">
      <c r="A41" s="71"/>
      <c r="B41" s="70"/>
      <c r="C41" s="70"/>
    </row>
    <row r="42" spans="1:5" ht="11.25">
      <c r="A42" s="76" t="s">
        <v>115</v>
      </c>
      <c r="B42" s="53"/>
      <c r="C42" s="53"/>
      <c r="E42" s="14"/>
    </row>
    <row r="43" spans="1:5" ht="11.25">
      <c r="A43" s="76" t="s">
        <v>107</v>
      </c>
      <c r="B43" s="57"/>
      <c r="C43" s="57"/>
      <c r="E43" s="14"/>
    </row>
    <row r="44" spans="1:3" ht="11.25">
      <c r="A44" s="72" t="s">
        <v>108</v>
      </c>
      <c r="B44" s="52"/>
      <c r="C44" s="52"/>
    </row>
    <row r="45" spans="1:3" ht="11.25">
      <c r="A45" s="72" t="s">
        <v>109</v>
      </c>
      <c r="B45" s="53"/>
      <c r="C45" s="53"/>
    </row>
    <row r="46" spans="1:3" ht="11.25">
      <c r="A46" s="72" t="s">
        <v>110</v>
      </c>
      <c r="B46" s="52"/>
      <c r="C46" s="52"/>
    </row>
    <row r="47" spans="1:10" ht="11.25">
      <c r="A47" s="72" t="s">
        <v>111</v>
      </c>
      <c r="B47" s="52"/>
      <c r="C47" s="52"/>
      <c r="D47" s="14"/>
      <c r="J47" s="2" t="s">
        <v>13</v>
      </c>
    </row>
    <row r="48" spans="1:4" ht="11.25">
      <c r="A48" s="77" t="s">
        <v>112</v>
      </c>
      <c r="B48" s="52">
        <v>0</v>
      </c>
      <c r="C48" s="52">
        <v>0</v>
      </c>
      <c r="D48" s="14"/>
    </row>
    <row r="49" spans="1:4" ht="11.25">
      <c r="A49" s="77" t="s">
        <v>113</v>
      </c>
      <c r="B49" s="58">
        <v>406753.09</v>
      </c>
      <c r="C49" s="58">
        <v>465690.05</v>
      </c>
      <c r="D49" s="14"/>
    </row>
    <row r="50" spans="1:4" ht="11.25">
      <c r="A50" s="72" t="s">
        <v>114</v>
      </c>
      <c r="B50" s="58"/>
      <c r="C50" s="58"/>
      <c r="D50" s="14"/>
    </row>
    <row r="51" spans="1:4" ht="11.25">
      <c r="A51" s="72"/>
      <c r="B51" s="58"/>
      <c r="C51" s="58"/>
      <c r="D51" s="14"/>
    </row>
    <row r="52" spans="1:3" ht="12" thickBot="1">
      <c r="A52" s="72"/>
      <c r="B52" s="58"/>
      <c r="C52" s="58"/>
    </row>
    <row r="53" spans="1:3" ht="11.25">
      <c r="A53" s="72"/>
      <c r="B53" s="50"/>
      <c r="C53" s="50"/>
    </row>
    <row r="54" spans="1:3" ht="11.25">
      <c r="A54" s="71" t="s">
        <v>12</v>
      </c>
      <c r="B54" s="54">
        <f>SUM(B56:B60)</f>
        <v>1018.55</v>
      </c>
      <c r="C54" s="54">
        <f>SUM(C56:C60)</f>
        <v>1050.05</v>
      </c>
    </row>
    <row r="55" spans="1:3" ht="12" thickBot="1">
      <c r="A55" s="71"/>
      <c r="B55" s="56"/>
      <c r="C55" s="56"/>
    </row>
    <row r="56" spans="1:3" s="16" customFormat="1" ht="11.25">
      <c r="A56" s="74" t="s">
        <v>94</v>
      </c>
      <c r="B56" s="59"/>
      <c r="C56" s="59"/>
    </row>
    <row r="57" spans="1:3" s="16" customFormat="1" ht="11.25">
      <c r="A57" s="74" t="s">
        <v>96</v>
      </c>
      <c r="B57" s="55"/>
      <c r="C57" s="55"/>
    </row>
    <row r="58" spans="1:3" s="16" customFormat="1" ht="11.25">
      <c r="A58" s="77" t="s">
        <v>95</v>
      </c>
      <c r="B58" s="55">
        <v>1018.55</v>
      </c>
      <c r="C58" s="55">
        <v>1050.05</v>
      </c>
    </row>
    <row r="59" spans="1:3" s="16" customFormat="1" ht="11.25">
      <c r="A59" s="77" t="s">
        <v>106</v>
      </c>
      <c r="B59" s="60"/>
      <c r="C59" s="60"/>
    </row>
    <row r="60" spans="1:3" s="16" customFormat="1" ht="12" thickBot="1">
      <c r="A60" s="74"/>
      <c r="B60" s="60"/>
      <c r="C60" s="60"/>
    </row>
    <row r="61" spans="1:3" ht="11.25">
      <c r="A61" s="61"/>
      <c r="B61" s="50"/>
      <c r="C61" s="50"/>
    </row>
    <row r="62" spans="1:5" ht="11.25">
      <c r="A62" s="62" t="s">
        <v>14</v>
      </c>
      <c r="B62" s="51">
        <f>B39+B54</f>
        <v>407771.64</v>
      </c>
      <c r="C62" s="51">
        <f>C39+C54</f>
        <v>466740.1</v>
      </c>
      <c r="E62" s="14"/>
    </row>
    <row r="63" spans="1:3" ht="12" thickBot="1">
      <c r="A63" s="63"/>
      <c r="B63" s="56"/>
      <c r="C63" s="56"/>
    </row>
    <row r="65" spans="1:3" ht="12">
      <c r="A65" s="11"/>
      <c r="B65" s="89" t="s">
        <v>16</v>
      </c>
      <c r="C65" s="89"/>
    </row>
    <row r="66" spans="1:3" ht="4.5" customHeight="1">
      <c r="A66" s="12" t="s">
        <v>21</v>
      </c>
      <c r="B66" s="11"/>
      <c r="C66" s="11"/>
    </row>
    <row r="67" spans="1:3" ht="12">
      <c r="A67" s="13" t="s">
        <v>19</v>
      </c>
      <c r="B67" s="11"/>
      <c r="C67" s="11"/>
    </row>
    <row r="68" spans="1:3" ht="12">
      <c r="A68" s="12"/>
      <c r="B68" s="11"/>
      <c r="C68" s="11"/>
    </row>
    <row r="69" spans="1:3" ht="12">
      <c r="A69" s="12"/>
      <c r="B69" s="11"/>
      <c r="C69" s="11"/>
    </row>
    <row r="70" spans="1:3" ht="12">
      <c r="A70" s="12"/>
      <c r="B70" s="11"/>
      <c r="C70" s="11"/>
    </row>
    <row r="71" spans="1:3" ht="12">
      <c r="A71" s="15"/>
      <c r="B71" s="11"/>
      <c r="C71" s="11"/>
    </row>
    <row r="72" spans="1:3" ht="5.25" customHeight="1">
      <c r="A72" s="12" t="s">
        <v>15</v>
      </c>
      <c r="B72" s="11" t="s">
        <v>20</v>
      </c>
      <c r="C72" s="11"/>
    </row>
    <row r="73" spans="1:3" ht="12">
      <c r="A73" s="13" t="s">
        <v>18</v>
      </c>
      <c r="B73" s="11"/>
      <c r="C73" s="11"/>
    </row>
    <row r="74" spans="1:3" ht="12">
      <c r="A74" s="12"/>
      <c r="B74" s="11"/>
      <c r="C74" s="11"/>
    </row>
    <row r="75" spans="1:3" ht="12">
      <c r="A75" s="11"/>
      <c r="B75" s="11"/>
      <c r="C75" s="11"/>
    </row>
  </sheetData>
  <sheetProtection/>
  <mergeCells count="3">
    <mergeCell ref="A5:C5"/>
    <mergeCell ref="B35:C35"/>
    <mergeCell ref="B65:C65"/>
  </mergeCells>
  <printOptions horizontalCentered="1"/>
  <pageMargins left="0.15748031496062992" right="0.3937007874015748" top="0.2362204724409449" bottom="0.2362204724409449" header="0.1968503937007874" footer="0.1574803149606299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31">
      <selection activeCell="D54" sqref="D54"/>
    </sheetView>
  </sheetViews>
  <sheetFormatPr defaultColWidth="9.00390625" defaultRowHeight="12" customHeight="1"/>
  <cols>
    <col min="1" max="1" width="4.25390625" style="16" customWidth="1"/>
    <col min="2" max="2" width="63.25390625" style="16" customWidth="1"/>
    <col min="3" max="3" width="18.375" style="16" customWidth="1"/>
    <col min="4" max="4" width="17.75390625" style="16" customWidth="1"/>
    <col min="5" max="6" width="13.75390625" style="16" bestFit="1" customWidth="1"/>
    <col min="7" max="7" width="13.25390625" style="46" bestFit="1" customWidth="1"/>
    <col min="8" max="9" width="12.00390625" style="46" bestFit="1" customWidth="1"/>
    <col min="10" max="10" width="11.25390625" style="46" bestFit="1" customWidth="1"/>
    <col min="11" max="11" width="9.125" style="46" customWidth="1"/>
    <col min="12" max="16" width="9.125" style="44" customWidth="1"/>
    <col min="17" max="16384" width="9.125" style="16" customWidth="1"/>
  </cols>
  <sheetData>
    <row r="1" ht="12" customHeight="1">
      <c r="B1" s="2" t="s">
        <v>123</v>
      </c>
    </row>
    <row r="2" ht="12" customHeight="1">
      <c r="B2" s="2" t="s">
        <v>124</v>
      </c>
    </row>
    <row r="5" ht="6.75" customHeight="1"/>
    <row r="6" spans="2:4" ht="5.25" customHeight="1">
      <c r="B6" s="90"/>
      <c r="C6" s="90"/>
      <c r="D6" s="90"/>
    </row>
    <row r="7" spans="2:4" ht="12" customHeight="1">
      <c r="B7" s="90" t="s">
        <v>126</v>
      </c>
      <c r="C7" s="90"/>
      <c r="D7" s="90"/>
    </row>
    <row r="8" spans="2:4" ht="12" customHeight="1">
      <c r="B8" s="94" t="s">
        <v>122</v>
      </c>
      <c r="C8" s="94"/>
      <c r="D8" s="94"/>
    </row>
    <row r="9" spans="2:4" ht="12" customHeight="1">
      <c r="B9" s="93"/>
      <c r="C9" s="93"/>
      <c r="D9" s="93"/>
    </row>
    <row r="10" spans="1:4" ht="22.5">
      <c r="A10" s="91" t="s">
        <v>73</v>
      </c>
      <c r="B10" s="92" t="s">
        <v>22</v>
      </c>
      <c r="C10" s="30" t="s">
        <v>23</v>
      </c>
      <c r="D10" s="30" t="s">
        <v>24</v>
      </c>
    </row>
    <row r="11" spans="1:4" ht="11.25">
      <c r="A11" s="91"/>
      <c r="B11" s="92"/>
      <c r="C11" s="19"/>
      <c r="D11" s="31"/>
    </row>
    <row r="12" spans="1:4" ht="11.25">
      <c r="A12" s="26">
        <v>1</v>
      </c>
      <c r="B12" s="27">
        <v>2</v>
      </c>
      <c r="C12" s="19">
        <v>3</v>
      </c>
      <c r="D12" s="19">
        <v>4</v>
      </c>
    </row>
    <row r="13" spans="1:4" ht="16.5" customHeight="1">
      <c r="A13" s="38" t="s">
        <v>62</v>
      </c>
      <c r="B13" s="24" t="s">
        <v>61</v>
      </c>
      <c r="C13" s="23">
        <f>C14+C15</f>
        <v>0</v>
      </c>
      <c r="D13" s="23">
        <f>D14+D15</f>
        <v>0</v>
      </c>
    </row>
    <row r="14" spans="1:4" ht="12.75" customHeight="1">
      <c r="A14" s="41" t="s">
        <v>65</v>
      </c>
      <c r="B14" s="25" t="s">
        <v>92</v>
      </c>
      <c r="C14" s="20"/>
      <c r="D14" s="20"/>
    </row>
    <row r="15" spans="1:4" ht="12.75" customHeight="1">
      <c r="A15" s="41" t="s">
        <v>66</v>
      </c>
      <c r="B15" s="25" t="s">
        <v>93</v>
      </c>
      <c r="C15" s="20"/>
      <c r="D15" s="20"/>
    </row>
    <row r="16" spans="1:4" ht="12.75" customHeight="1">
      <c r="A16" s="33"/>
      <c r="B16" s="25"/>
      <c r="C16" s="42"/>
      <c r="D16" s="20"/>
    </row>
    <row r="17" spans="1:6" ht="11.25">
      <c r="A17" s="34" t="s">
        <v>63</v>
      </c>
      <c r="B17" s="24" t="s">
        <v>90</v>
      </c>
      <c r="C17" s="23">
        <f>C18+C19</f>
        <v>0</v>
      </c>
      <c r="D17" s="23">
        <f>D18+D19</f>
        <v>0</v>
      </c>
      <c r="F17" s="45"/>
    </row>
    <row r="18" spans="1:4" ht="12.75" customHeight="1">
      <c r="A18" s="33" t="s">
        <v>25</v>
      </c>
      <c r="B18" s="25" t="s">
        <v>88</v>
      </c>
      <c r="C18" s="20"/>
      <c r="D18" s="20"/>
    </row>
    <row r="19" spans="1:4" ht="12.75" customHeight="1">
      <c r="A19" s="33" t="s">
        <v>89</v>
      </c>
      <c r="B19" s="25" t="s">
        <v>91</v>
      </c>
      <c r="C19" s="20"/>
      <c r="D19" s="20"/>
    </row>
    <row r="20" spans="1:4" ht="12.75" customHeight="1">
      <c r="A20" s="33"/>
      <c r="B20" s="25"/>
      <c r="C20" s="21"/>
      <c r="D20" s="20"/>
    </row>
    <row r="21" spans="1:4" ht="12.75" customHeight="1">
      <c r="A21" s="32" t="s">
        <v>64</v>
      </c>
      <c r="B21" s="24" t="s">
        <v>26</v>
      </c>
      <c r="C21" s="23">
        <f>C13-C17</f>
        <v>0</v>
      </c>
      <c r="D21" s="23">
        <f>D13-D17</f>
        <v>0</v>
      </c>
    </row>
    <row r="22" spans="1:4" ht="12.75" customHeight="1">
      <c r="A22" s="32" t="s">
        <v>78</v>
      </c>
      <c r="B22" s="24" t="s">
        <v>27</v>
      </c>
      <c r="C22" s="21"/>
      <c r="D22" s="21"/>
    </row>
    <row r="23" spans="1:6" ht="12.75" customHeight="1">
      <c r="A23" s="32" t="s">
        <v>28</v>
      </c>
      <c r="B23" s="24" t="s">
        <v>29</v>
      </c>
      <c r="C23" s="21">
        <v>53938.89</v>
      </c>
      <c r="D23" s="21">
        <v>37034.58</v>
      </c>
      <c r="F23" s="45"/>
    </row>
    <row r="24" spans="1:6" ht="12.75" customHeight="1">
      <c r="A24" s="32" t="s">
        <v>30</v>
      </c>
      <c r="B24" s="24" t="s">
        <v>31</v>
      </c>
      <c r="C24" s="23">
        <f>C21-C22-C23</f>
        <v>-53938.89</v>
      </c>
      <c r="D24" s="23">
        <f>D21-D22-D23</f>
        <v>-37034.58</v>
      </c>
      <c r="F24" s="45"/>
    </row>
    <row r="25" spans="1:4" ht="12.75" customHeight="1">
      <c r="A25" s="32"/>
      <c r="B25" s="24"/>
      <c r="C25" s="23"/>
      <c r="D25" s="23"/>
    </row>
    <row r="26" spans="1:4" ht="12.75" customHeight="1">
      <c r="A26" s="32" t="s">
        <v>32</v>
      </c>
      <c r="B26" s="24" t="s">
        <v>33</v>
      </c>
      <c r="C26" s="23">
        <f>C27+C28+C29</f>
        <v>703954.93</v>
      </c>
      <c r="D26" s="23">
        <f>D27+D28+D29</f>
        <v>750267.11</v>
      </c>
    </row>
    <row r="27" spans="1:4" ht="12.75" customHeight="1">
      <c r="A27" s="33" t="s">
        <v>25</v>
      </c>
      <c r="B27" s="25" t="s">
        <v>34</v>
      </c>
      <c r="C27" s="20"/>
      <c r="D27" s="20"/>
    </row>
    <row r="28" spans="1:6" ht="11.25">
      <c r="A28" s="48" t="s">
        <v>89</v>
      </c>
      <c r="B28" s="24" t="s">
        <v>35</v>
      </c>
      <c r="C28" s="20"/>
      <c r="D28" s="20"/>
      <c r="F28" s="45"/>
    </row>
    <row r="29" spans="1:4" ht="12.75" customHeight="1">
      <c r="A29" s="48" t="s">
        <v>36</v>
      </c>
      <c r="B29" s="24" t="s">
        <v>37</v>
      </c>
      <c r="C29" s="23">
        <f>SUM(C30:C32)</f>
        <v>703954.93</v>
      </c>
      <c r="D29" s="23">
        <f>SUM(D30:D32)</f>
        <v>750267.11</v>
      </c>
    </row>
    <row r="30" spans="1:4" ht="12.75" customHeight="1">
      <c r="A30" s="49" t="s">
        <v>38</v>
      </c>
      <c r="B30" s="24" t="s">
        <v>118</v>
      </c>
      <c r="C30" s="20">
        <v>703954.93</v>
      </c>
      <c r="D30" s="20">
        <v>750267.11</v>
      </c>
    </row>
    <row r="31" spans="1:4" ht="12.75" customHeight="1">
      <c r="A31" s="49" t="s">
        <v>39</v>
      </c>
      <c r="B31" s="24" t="s">
        <v>87</v>
      </c>
      <c r="C31" s="20"/>
      <c r="D31" s="20"/>
    </row>
    <row r="32" spans="1:4" ht="12.75" customHeight="1">
      <c r="A32" s="35" t="s">
        <v>84</v>
      </c>
      <c r="B32" s="25" t="s">
        <v>79</v>
      </c>
      <c r="C32" s="20">
        <v>0</v>
      </c>
      <c r="D32" s="20">
        <v>0</v>
      </c>
    </row>
    <row r="33" spans="1:6" ht="12.75" customHeight="1">
      <c r="A33" s="35"/>
      <c r="B33" s="25"/>
      <c r="C33" s="20"/>
      <c r="D33" s="20"/>
      <c r="F33" s="45"/>
    </row>
    <row r="34" spans="1:6" ht="12.75" customHeight="1">
      <c r="A34" s="32" t="s">
        <v>40</v>
      </c>
      <c r="B34" s="24" t="s">
        <v>41</v>
      </c>
      <c r="C34" s="23">
        <f>SUM(C35:C37)</f>
        <v>246450.25</v>
      </c>
      <c r="D34" s="23">
        <f>SUM(D35:D37)</f>
        <v>250352.17</v>
      </c>
      <c r="F34" s="45"/>
    </row>
    <row r="35" spans="1:4" ht="12.75" customHeight="1">
      <c r="A35" s="33" t="s">
        <v>25</v>
      </c>
      <c r="B35" s="25" t="s">
        <v>42</v>
      </c>
      <c r="C35" s="20"/>
      <c r="D35" s="20"/>
    </row>
    <row r="36" spans="1:4" ht="12.75" customHeight="1">
      <c r="A36" s="33" t="s">
        <v>89</v>
      </c>
      <c r="B36" s="25" t="s">
        <v>43</v>
      </c>
      <c r="C36" s="20"/>
      <c r="D36" s="20"/>
    </row>
    <row r="37" spans="1:4" ht="12.75" customHeight="1">
      <c r="A37" s="33" t="s">
        <v>36</v>
      </c>
      <c r="B37" s="25" t="s">
        <v>44</v>
      </c>
      <c r="C37" s="23">
        <f>SUM(C38:C41)</f>
        <v>246450.25</v>
      </c>
      <c r="D37" s="23">
        <f>SUM(D38:D41)</f>
        <v>250352.17</v>
      </c>
    </row>
    <row r="38" spans="1:4" ht="11.25">
      <c r="A38" s="22" t="s">
        <v>38</v>
      </c>
      <c r="B38" s="24" t="s">
        <v>120</v>
      </c>
      <c r="C38" s="20">
        <v>246260.25</v>
      </c>
      <c r="D38" s="20">
        <v>249982.17</v>
      </c>
    </row>
    <row r="39" spans="1:4" ht="11.25" hidden="1">
      <c r="A39" s="22"/>
      <c r="B39" s="25" t="s">
        <v>83</v>
      </c>
      <c r="C39" s="20"/>
      <c r="D39" s="20"/>
    </row>
    <row r="40" spans="1:4" ht="11.25">
      <c r="A40" s="22" t="s">
        <v>39</v>
      </c>
      <c r="B40" s="24" t="s">
        <v>119</v>
      </c>
      <c r="C40" s="20"/>
      <c r="D40" s="20"/>
    </row>
    <row r="41" spans="1:4" ht="12.75" customHeight="1">
      <c r="A41" s="36" t="s">
        <v>84</v>
      </c>
      <c r="B41" s="25" t="s">
        <v>80</v>
      </c>
      <c r="C41" s="20">
        <v>190</v>
      </c>
      <c r="D41" s="20">
        <v>370</v>
      </c>
    </row>
    <row r="42" spans="1:4" ht="12.75" customHeight="1">
      <c r="A42" s="36"/>
      <c r="B42" s="25"/>
      <c r="C42" s="20"/>
      <c r="D42" s="20"/>
    </row>
    <row r="43" spans="1:4" ht="12.75" customHeight="1">
      <c r="A43" s="32" t="s">
        <v>25</v>
      </c>
      <c r="B43" s="24" t="s">
        <v>45</v>
      </c>
      <c r="C43" s="23">
        <f>C24+C26-C34</f>
        <v>403565.79000000004</v>
      </c>
      <c r="D43" s="23">
        <f>D24+D26-D34</f>
        <v>462880.36</v>
      </c>
    </row>
    <row r="44" spans="1:4" ht="12.75" customHeight="1">
      <c r="A44" s="32"/>
      <c r="B44" s="24"/>
      <c r="C44" s="21"/>
      <c r="D44" s="21"/>
    </row>
    <row r="45" spans="1:4" ht="12.75" customHeight="1">
      <c r="A45" s="32" t="s">
        <v>77</v>
      </c>
      <c r="B45" s="24" t="s">
        <v>46</v>
      </c>
      <c r="C45" s="23">
        <f>SUM(C46:C50)</f>
        <v>3187.42</v>
      </c>
      <c r="D45" s="23">
        <f>SUM(D46:D50)</f>
        <v>2809.69</v>
      </c>
    </row>
    <row r="46" spans="1:4" ht="11.25">
      <c r="A46" s="33" t="s">
        <v>25</v>
      </c>
      <c r="B46" s="25" t="s">
        <v>71</v>
      </c>
      <c r="C46" s="20"/>
      <c r="D46" s="20"/>
    </row>
    <row r="47" spans="1:6" ht="12.75" customHeight="1">
      <c r="A47" s="33" t="s">
        <v>89</v>
      </c>
      <c r="B47" s="25" t="s">
        <v>72</v>
      </c>
      <c r="C47" s="28">
        <v>3187.42</v>
      </c>
      <c r="D47" s="28">
        <v>2809.69</v>
      </c>
      <c r="F47" s="45"/>
    </row>
    <row r="48" spans="1:4" ht="12.75" customHeight="1">
      <c r="A48" s="37" t="s">
        <v>36</v>
      </c>
      <c r="B48" s="25" t="s">
        <v>47</v>
      </c>
      <c r="C48" s="20"/>
      <c r="D48" s="20"/>
    </row>
    <row r="49" spans="1:4" ht="12.75" customHeight="1">
      <c r="A49" s="37" t="s">
        <v>48</v>
      </c>
      <c r="B49" s="25" t="s">
        <v>49</v>
      </c>
      <c r="C49" s="28"/>
      <c r="D49" s="28"/>
    </row>
    <row r="50" spans="1:4" ht="12.75" customHeight="1">
      <c r="A50" s="37" t="s">
        <v>116</v>
      </c>
      <c r="B50" s="25" t="s">
        <v>50</v>
      </c>
      <c r="C50" s="28"/>
      <c r="D50" s="28"/>
    </row>
    <row r="51" spans="1:4" ht="12.75" customHeight="1">
      <c r="A51" s="37"/>
      <c r="B51" s="25"/>
      <c r="C51" s="20"/>
      <c r="D51" s="28"/>
    </row>
    <row r="52" spans="1:4" ht="11.25">
      <c r="A52" s="38" t="s">
        <v>76</v>
      </c>
      <c r="B52" s="24" t="s">
        <v>51</v>
      </c>
      <c r="C52" s="23">
        <f>SUM(C53:C56)</f>
        <v>0.12</v>
      </c>
      <c r="D52" s="23">
        <f>SUM(D53:D56)</f>
        <v>0</v>
      </c>
    </row>
    <row r="53" spans="1:4" ht="11.25">
      <c r="A53" s="37" t="s">
        <v>25</v>
      </c>
      <c r="B53" s="25" t="s">
        <v>72</v>
      </c>
      <c r="C53" s="20">
        <v>0.12</v>
      </c>
      <c r="D53" s="20">
        <v>0</v>
      </c>
    </row>
    <row r="54" spans="1:4" ht="11.25">
      <c r="A54" s="37" t="s">
        <v>89</v>
      </c>
      <c r="B54" s="25" t="s">
        <v>52</v>
      </c>
      <c r="C54" s="20"/>
      <c r="D54" s="20"/>
    </row>
    <row r="55" spans="1:4" ht="11.25">
      <c r="A55" s="37" t="s">
        <v>36</v>
      </c>
      <c r="B55" s="25" t="s">
        <v>49</v>
      </c>
      <c r="C55" s="20"/>
      <c r="D55" s="20"/>
    </row>
    <row r="56" spans="1:4" ht="11.25">
      <c r="A56" s="37" t="s">
        <v>48</v>
      </c>
      <c r="B56" s="25" t="s">
        <v>50</v>
      </c>
      <c r="C56" s="28"/>
      <c r="D56" s="20"/>
    </row>
    <row r="57" spans="1:4" ht="11.25">
      <c r="A57" s="37"/>
      <c r="B57" s="25"/>
      <c r="C57" s="20"/>
      <c r="D57" s="28"/>
    </row>
    <row r="58" spans="1:4" ht="12.75" customHeight="1">
      <c r="A58" s="38" t="s">
        <v>75</v>
      </c>
      <c r="B58" s="24" t="s">
        <v>53</v>
      </c>
      <c r="C58" s="23">
        <f>C43+C45-C52</f>
        <v>406753.09</v>
      </c>
      <c r="D58" s="23">
        <f>D43+D45-D52</f>
        <v>465690.05</v>
      </c>
    </row>
    <row r="59" spans="1:4" ht="12.75" customHeight="1">
      <c r="A59" s="38" t="s">
        <v>74</v>
      </c>
      <c r="B59" s="24" t="s">
        <v>54</v>
      </c>
      <c r="C59" s="23">
        <f>C60-C61</f>
        <v>0</v>
      </c>
      <c r="D59" s="23">
        <f>D60-D61</f>
        <v>0</v>
      </c>
    </row>
    <row r="60" spans="1:4" ht="12.75" customHeight="1" hidden="1">
      <c r="A60" s="37" t="s">
        <v>67</v>
      </c>
      <c r="B60" s="25" t="s">
        <v>55</v>
      </c>
      <c r="C60" s="20">
        <v>0</v>
      </c>
      <c r="D60" s="20">
        <v>0</v>
      </c>
    </row>
    <row r="61" spans="1:4" ht="12.75" customHeight="1" hidden="1">
      <c r="A61" s="37" t="s">
        <v>66</v>
      </c>
      <c r="B61" s="25" t="s">
        <v>56</v>
      </c>
      <c r="C61" s="20">
        <v>0</v>
      </c>
      <c r="D61" s="20">
        <v>0</v>
      </c>
    </row>
    <row r="62" spans="1:4" ht="12.75" customHeight="1">
      <c r="A62" s="37"/>
      <c r="B62" s="25"/>
      <c r="C62" s="20"/>
      <c r="D62" s="28"/>
    </row>
    <row r="63" spans="1:4" ht="12.75" customHeight="1">
      <c r="A63" s="38" t="s">
        <v>70</v>
      </c>
      <c r="B63" s="24" t="s">
        <v>57</v>
      </c>
      <c r="C63" s="23">
        <f>C58+C59</f>
        <v>406753.09</v>
      </c>
      <c r="D63" s="23">
        <f>D58+D59</f>
        <v>465690.05</v>
      </c>
    </row>
    <row r="64" spans="1:4" ht="12.75" customHeight="1">
      <c r="A64" s="38" t="s">
        <v>69</v>
      </c>
      <c r="B64" s="24" t="s">
        <v>58</v>
      </c>
      <c r="C64" s="20"/>
      <c r="D64" s="28"/>
    </row>
    <row r="65" spans="1:6" ht="11.25">
      <c r="A65" s="38" t="s">
        <v>68</v>
      </c>
      <c r="B65" s="24" t="s">
        <v>117</v>
      </c>
      <c r="C65" s="21"/>
      <c r="D65" s="29"/>
      <c r="F65" s="45"/>
    </row>
    <row r="66" spans="1:4" ht="12.75" customHeight="1">
      <c r="A66" s="39" t="s">
        <v>59</v>
      </c>
      <c r="B66" s="40" t="s">
        <v>60</v>
      </c>
      <c r="C66" s="23">
        <f>C63-C64-C65</f>
        <v>406753.09</v>
      </c>
      <c r="D66" s="23">
        <f>D63-D64-D65</f>
        <v>465690.05</v>
      </c>
    </row>
    <row r="68" spans="3:4" ht="12" customHeight="1">
      <c r="C68" s="90" t="s">
        <v>16</v>
      </c>
      <c r="D68" s="90"/>
    </row>
    <row r="69" ht="6" customHeight="1">
      <c r="B69" s="16" t="s">
        <v>81</v>
      </c>
    </row>
    <row r="70" ht="12" customHeight="1">
      <c r="B70" s="17" t="s">
        <v>19</v>
      </c>
    </row>
    <row r="71" ht="12" customHeight="1">
      <c r="C71" s="45"/>
    </row>
    <row r="73" ht="12" customHeight="1">
      <c r="B73" s="18"/>
    </row>
    <row r="74" spans="2:4" ht="6.75" customHeight="1">
      <c r="B74" s="16" t="s">
        <v>82</v>
      </c>
      <c r="D74" s="43"/>
    </row>
    <row r="75" spans="2:4" ht="12" customHeight="1">
      <c r="B75" s="17" t="s">
        <v>18</v>
      </c>
      <c r="D75" s="43"/>
    </row>
    <row r="76" ht="12" customHeight="1">
      <c r="D76" s="43"/>
    </row>
    <row r="77" ht="12" customHeight="1">
      <c r="D77" s="43"/>
    </row>
    <row r="78" spans="2:4" ht="12" customHeight="1">
      <c r="B78" s="16" t="s">
        <v>13</v>
      </c>
      <c r="D78" s="43" t="s">
        <v>17</v>
      </c>
    </row>
  </sheetData>
  <sheetProtection/>
  <mergeCells count="7">
    <mergeCell ref="B6:D6"/>
    <mergeCell ref="B7:D7"/>
    <mergeCell ref="C68:D68"/>
    <mergeCell ref="A10:A11"/>
    <mergeCell ref="B10:B11"/>
    <mergeCell ref="B9:D9"/>
    <mergeCell ref="B8:D8"/>
  </mergeCells>
  <printOptions horizontalCentered="1"/>
  <pageMargins left="0.1968503937007874" right="0.15748031496062992" top="0.1968503937007874" bottom="0.2362204724409449" header="0" footer="0.15748031496062992"/>
  <pageSetup horizontalDpi="600" verticalDpi="600" orientation="portrait" paperSize="9" scale="90" r:id="rId1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Uzytkownik</cp:lastModifiedBy>
  <cp:lastPrinted>2020-02-13T12:23:49Z</cp:lastPrinted>
  <dcterms:created xsi:type="dcterms:W3CDTF">1997-01-07T13:46:46Z</dcterms:created>
  <dcterms:modified xsi:type="dcterms:W3CDTF">2020-02-13T12:26:24Z</dcterms:modified>
  <cp:category/>
  <cp:version/>
  <cp:contentType/>
  <cp:contentStatus/>
</cp:coreProperties>
</file>