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defaultThemeVersion="124226"/>
  <bookViews>
    <workbookView xWindow="65416" yWindow="65416" windowWidth="24240" windowHeight="13140" activeTab="0"/>
  </bookViews>
  <sheets>
    <sheet name="Informacja_dodatkowa" sheetId="1" r:id="rId1"/>
  </sheets>
  <definedNames/>
  <calcPr calcId="181029"/>
  <extLst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F31" authorId="0">
      <text>
        <r>
          <rPr>
            <b/>
            <sz val="8"/>
            <rFont val="Tahoma"/>
            <family val="2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2"/>
          </rPr>
          <t>Przejecie środków trwałych w budowie, które uprzednio wymagały budowy, montażu lub zostały ulepszone</t>
        </r>
      </text>
    </comment>
    <comment ref="E41" authorId="0">
      <text>
        <r>
          <rPr>
            <b/>
            <sz val="8"/>
            <rFont val="Tahoma"/>
            <family val="2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<sst xmlns="http://schemas.openxmlformats.org/spreadsheetml/2006/main" count="244" uniqueCount="164">
  <si>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</si>
  <si>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</si>
  <si>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</si>
  <si>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</si>
  <si>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</si>
  <si>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</si>
  <si>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</si>
  <si>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</si>
  <si>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</si>
  <si>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</si>
  <si>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</si>
  <si>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</si>
  <si>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</si>
  <si>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</si>
  <si>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</si>
  <si>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</si>
  <si>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</si>
  <si>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</si>
  <si>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</si>
  <si>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</si>
  <si>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</si>
  <si>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</si>
  <si>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</si>
  <si>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</si>
  <si>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</si>
  <si>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</si>
  <si>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</si>
  <si>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</si>
  <si>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</si>
  <si>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</si>
  <si>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</si>
  <si>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</si>
  <si>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</si>
  <si>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</si>
  <si>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</si>
  <si>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</si>
  <si>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</si>
  <si>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</si>
  <si>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</si>
  <si>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</si>
  <si>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</si>
  <si>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</si>
  <si>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</si>
  <si>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</si>
  <si>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</si>
  <si>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</si>
  <si>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</si>
  <si>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</si>
  <si>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</si>
  <si>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</si>
  <si>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</si>
  <si>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</si>
  <si>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</si>
  <si>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</si>
  <si>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</si>
  <si>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</si>
  <si>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</si>
  <si>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</si>
  <si>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</si>
  <si>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</si>
  <si>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</si>
  <si>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</si>
  <si>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</si>
  <si>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</si>
  <si>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</si>
  <si>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</si>
  <si>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</si>
  <si>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</si>
  <si>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</si>
  <si>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</si>
  <si>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</si>
  <si>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</si>
  <si>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</si>
  <si>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</si>
  <si>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</si>
  <si>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</si>
  <si>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</si>
  <si>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</si>
  <si>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</si>
  <si>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</si>
  <si>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</si>
  <si>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</si>
  <si>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</si>
  <si>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</si>
  <si>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</si>
  <si>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</si>
  <si>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</si>
  <si>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</si>
  <si>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</si>
  <si>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</si>
  <si>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</si>
  <si>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</si>
  <si>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</si>
  <si>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</si>
  <si>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</si>
  <si>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</si>
  <si>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</si>
  <si>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</si>
  <si>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</si>
  <si>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</si>
  <si>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</si>
  <si>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</si>
  <si>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</si>
  <si>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</si>
  <si>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</si>
  <si>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</si>
  <si>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</si>
  <si>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</si>
  <si>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</si>
  <si>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</si>
  <si>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</si>
  <si>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</si>
  <si>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</si>
  <si>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</si>
  <si>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</si>
  <si>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</si>
  <si>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</si>
  <si>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</si>
  <si>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</si>
  <si>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</si>
  <si>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</si>
  <si>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</si>
  <si>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</si>
  <si>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</si>
  <si>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</si>
  <si>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</si>
  <si>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</si>
  <si>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</si>
  <si>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</si>
  <si>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</si>
  <si>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</si>
  <si>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</si>
  <si>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</si>
  <si>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</si>
  <si>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</si>
  <si>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</si>
  <si>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</si>
  <si>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</si>
  <si>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</si>
  <si>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</si>
  <si>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</si>
  <si>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</si>
  <si>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</si>
  <si>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</si>
  <si>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</si>
  <si>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</si>
  <si>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</si>
  <si>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</si>
  <si>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</si>
  <si>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</si>
  <si>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</si>
  <si>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</si>
  <si>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</si>
  <si>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</si>
  <si>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</si>
  <si>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</si>
  <si>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</si>
  <si>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PRACOWNIK BIUROWY</t>
  </si>
  <si>
    <t>Stowarzyszenie LGD Górna Prosna</t>
  </si>
  <si>
    <t>wsparcie kosztów 19.4</t>
  </si>
  <si>
    <t>dofinansowanie</t>
  </si>
  <si>
    <t>wsparcie kosztów 19.3</t>
  </si>
  <si>
    <t>Informacja dodatkowa za 2019 r.</t>
  </si>
  <si>
    <t>rozliczenie WF za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</si>
</sst>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/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/>
    <xf numFmtId="4" fontId="3" fillId="2" borderId="7" xfId="0" applyNumberFormat="1" applyFont="1" applyFill="1" applyBorder="1"/>
    <xf numFmtId="4" fontId="3" fillId="2" borderId="1" xfId="0" applyNumberFormat="1" applyFont="1" applyFill="1" applyBorder="1"/>
    <xf numFmtId="4" fontId="3" fillId="2" borderId="3" xfId="0" applyNumberFormat="1" applyFont="1" applyFill="1" applyBorder="1"/>
    <xf numFmtId="4" fontId="4" fillId="2" borderId="3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/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20" applyNumberFormat="1" applyFont="1" applyFill="1" applyBorder="1"/>
    <xf numFmtId="4" fontId="3" fillId="2" borderId="7" xfId="20" applyNumberFormat="1" applyFont="1" applyFill="1" applyBorder="1"/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/>
    <xf numFmtId="4" fontId="0" fillId="3" borderId="1" xfId="0" applyNumberFormat="1" applyFill="1" applyBorder="1"/>
    <xf numFmtId="0" fontId="0" fillId="3" borderId="1" xfId="0" applyFill="1" applyBorder="1"/>
    <xf numFmtId="4" fontId="0" fillId="3" borderId="3" xfId="0" applyNumberFormat="1" applyFill="1" applyBorder="1"/>
    <xf numFmtId="4" fontId="0" fillId="3" borderId="7" xfId="0" applyNumberFormat="1" applyFill="1" applyBorder="1"/>
    <xf numFmtId="49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/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/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20" applyNumberFormat="1" applyFont="1" applyFill="1" applyBorder="1"/>
    <xf numFmtId="4" fontId="0" fillId="3" borderId="6" xfId="20" applyNumberFormat="1" applyFont="1" applyFill="1" applyBorder="1"/>
    <xf numFmtId="0" fontId="3" fillId="0" borderId="0" xfId="0" applyFont="1" applyFill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3" fillId="0" borderId="0" xfId="0" applyFont="1" applyBorder="1" applyAlignment="1">
      <alignment/>
    </xf>
    <xf numFmtId="4" fontId="0" fillId="2" borderId="3" xfId="0" applyNumberFormat="1" applyFill="1" applyBorder="1"/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/>
    <xf numFmtId="4" fontId="0" fillId="2" borderId="1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4" fontId="0" fillId="4" borderId="3" xfId="0" applyNumberFormat="1" applyFill="1" applyBorder="1"/>
    <xf numFmtId="4" fontId="0" fillId="2" borderId="3" xfId="0" applyNumberFormat="1" applyFont="1" applyFill="1" applyBorder="1" applyAlignment="1">
      <alignment/>
    </xf>
    <xf numFmtId="0" fontId="3" fillId="0" borderId="0" xfId="0" applyFont="1" applyBorder="1"/>
    <xf numFmtId="4" fontId="3" fillId="0" borderId="0" xfId="0" applyNumberFormat="1" applyFont="1" applyFill="1" applyBorder="1"/>
    <xf numFmtId="0" fontId="3" fillId="0" borderId="5" xfId="0" applyFont="1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4" xfId="0" applyFill="1" applyBorder="1" applyAlignment="1">
      <alignment wrapText="1"/>
    </xf>
    <xf numFmtId="49" fontId="3" fillId="0" borderId="2" xfId="0" applyNumberFormat="1" applyFont="1" applyBorder="1"/>
    <xf numFmtId="4" fontId="3" fillId="3" borderId="3" xfId="0" applyNumberFormat="1" applyFont="1" applyFill="1" applyBorder="1"/>
    <xf numFmtId="49" fontId="0" fillId="0" borderId="2" xfId="0" applyNumberFormat="1" applyBorder="1"/>
    <xf numFmtId="49" fontId="3" fillId="0" borderId="4" xfId="0" applyNumberFormat="1" applyFont="1" applyBorder="1"/>
    <xf numFmtId="4" fontId="0" fillId="3" borderId="1" xfId="0" applyNumberFormat="1" applyFont="1" applyFill="1" applyBorder="1"/>
    <xf numFmtId="4" fontId="0" fillId="3" borderId="3" xfId="0" applyNumberFormat="1" applyFont="1" applyFill="1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23" xfId="0" applyFont="1" applyBorder="1" applyAlignment="1">
      <alignment horizontal="left" wrapText="1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3" fillId="0" borderId="19" xfId="0" applyFont="1" applyBorder="1" applyAlignment="1">
      <alignment horizontal="left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80"/>
  <sheetViews>
    <sheetView showGridLines="0" tabSelected="1" view="pageBreakPreview" zoomScaleSheetLayoutView="100" workbookViewId="0" topLeftCell="A1">
      <selection activeCell="C179" sqref="C179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3" spans="3:9" ht="27">
      <c r="C3" s="141" t="s">
        <v>158</v>
      </c>
      <c r="D3" s="141"/>
      <c r="E3" s="141"/>
      <c r="F3" s="141"/>
      <c r="G3" s="141"/>
      <c r="H3" s="141"/>
      <c r="I3" s="141"/>
    </row>
    <row r="5" spans="3:9" ht="30">
      <c r="C5" s="146" t="s">
        <v>162</v>
      </c>
      <c r="D5" s="146"/>
      <c r="E5" s="146"/>
      <c r="F5" s="146"/>
      <c r="G5" s="146"/>
      <c r="H5" s="146"/>
      <c r="I5" s="146"/>
    </row>
    <row r="6" spans="3:9" ht="30">
      <c r="C6" s="38"/>
      <c r="D6" s="38"/>
      <c r="E6" s="38"/>
      <c r="F6" s="38"/>
      <c r="G6" s="38"/>
      <c r="H6" s="38"/>
      <c r="I6" s="38"/>
    </row>
    <row r="8" ht="13.5" thickBot="1"/>
    <row r="9" spans="1:7" ht="12.75">
      <c r="A9" s="17">
        <v>1</v>
      </c>
      <c r="C9" s="110" t="s">
        <v>93</v>
      </c>
      <c r="D9" s="111"/>
      <c r="E9" s="111"/>
      <c r="F9" s="111"/>
      <c r="G9" s="147"/>
    </row>
    <row r="10" spans="3:7" ht="12.75">
      <c r="C10" s="123" t="s">
        <v>87</v>
      </c>
      <c r="D10" s="105"/>
      <c r="E10" s="105" t="s">
        <v>94</v>
      </c>
      <c r="F10" s="105"/>
      <c r="G10" s="106"/>
    </row>
    <row r="11" spans="3:7" ht="12.75">
      <c r="C11" s="148"/>
      <c r="D11" s="142"/>
      <c r="E11" s="142"/>
      <c r="F11" s="142"/>
      <c r="G11" s="143"/>
    </row>
    <row r="12" spans="3:7" ht="12.75">
      <c r="C12" s="148"/>
      <c r="D12" s="142"/>
      <c r="E12" s="142"/>
      <c r="F12" s="142"/>
      <c r="G12" s="143"/>
    </row>
    <row r="13" spans="3:7" ht="13.5" thickBot="1">
      <c r="C13" s="149"/>
      <c r="D13" s="144"/>
      <c r="E13" s="144"/>
      <c r="F13" s="144"/>
      <c r="G13" s="145"/>
    </row>
    <row r="16" ht="13.5" thickBot="1"/>
    <row r="17" spans="1:7" ht="12.75">
      <c r="A17" s="17">
        <v>1</v>
      </c>
      <c r="C17" s="125" t="s">
        <v>95</v>
      </c>
      <c r="D17" s="126"/>
      <c r="E17" s="126"/>
      <c r="F17" s="126"/>
      <c r="G17" s="127"/>
    </row>
    <row r="18" spans="3:7" ht="27" customHeight="1">
      <c r="C18" s="29" t="s">
        <v>91</v>
      </c>
      <c r="D18" s="105" t="s">
        <v>92</v>
      </c>
      <c r="E18" s="105"/>
      <c r="F18" s="108" t="s">
        <v>90</v>
      </c>
      <c r="G18" s="107"/>
    </row>
    <row r="19" spans="3:7" ht="13.5" thickBot="1">
      <c r="C19" s="63"/>
      <c r="D19" s="144"/>
      <c r="E19" s="144"/>
      <c r="F19" s="150">
        <v>0</v>
      </c>
      <c r="G19" s="151"/>
    </row>
    <row r="22" ht="13.5" thickBot="1"/>
    <row r="23" spans="1:7" ht="12.75">
      <c r="A23" s="17">
        <v>1</v>
      </c>
      <c r="C23" s="110" t="s">
        <v>118</v>
      </c>
      <c r="D23" s="111"/>
      <c r="E23" s="111"/>
      <c r="F23" s="111"/>
      <c r="G23" s="147"/>
    </row>
    <row r="24" spans="3:7" ht="12.75">
      <c r="C24" s="162" t="s">
        <v>114</v>
      </c>
      <c r="D24" s="158" t="s">
        <v>117</v>
      </c>
      <c r="E24" s="159"/>
      <c r="F24" s="156" t="s">
        <v>119</v>
      </c>
      <c r="G24" s="157"/>
    </row>
    <row r="25" spans="3:7" ht="12.75">
      <c r="C25" s="119"/>
      <c r="D25" s="160"/>
      <c r="E25" s="161"/>
      <c r="F25" s="4" t="s">
        <v>115</v>
      </c>
      <c r="G25" s="26" t="s">
        <v>116</v>
      </c>
    </row>
    <row r="26" spans="3:7" ht="12.75">
      <c r="C26" s="60"/>
      <c r="D26" s="152"/>
      <c r="E26" s="153"/>
      <c r="F26" s="56"/>
      <c r="G26" s="72"/>
    </row>
    <row r="27" spans="3:7" ht="13.5" thickBot="1">
      <c r="C27" s="61"/>
      <c r="D27" s="154"/>
      <c r="E27" s="155"/>
      <c r="F27" s="73"/>
      <c r="G27" s="74"/>
    </row>
    <row r="29" ht="13.5" thickBot="1"/>
    <row r="30" spans="1:9" ht="12.75">
      <c r="A30" s="17">
        <v>2</v>
      </c>
      <c r="C30" s="110" t="s">
        <v>14</v>
      </c>
      <c r="D30" s="111"/>
      <c r="E30" s="111"/>
      <c r="F30" s="111"/>
      <c r="G30" s="111"/>
      <c r="H30" s="111"/>
      <c r="I30" s="147"/>
    </row>
    <row r="31" spans="3:11" ht="38.25">
      <c r="C31" s="12" t="s">
        <v>98</v>
      </c>
      <c r="D31" s="3" t="s">
        <v>99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100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>
        <v>7200</v>
      </c>
      <c r="E34" s="55"/>
      <c r="F34" s="55">
        <v>0</v>
      </c>
      <c r="G34" s="55"/>
      <c r="H34" s="55"/>
      <c r="I34" s="83">
        <f>D34+E34+F34+G34-H34</f>
        <v>7200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7200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7200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12" t="s">
        <v>15</v>
      </c>
      <c r="D40" s="113"/>
      <c r="E40" s="113"/>
      <c r="F40" s="113"/>
      <c r="G40" s="113"/>
      <c r="H40" s="113"/>
      <c r="I40" s="113"/>
      <c r="J40" s="113"/>
      <c r="K40" s="114"/>
    </row>
    <row r="41" spans="3:11" ht="63.75">
      <c r="C41" s="12" t="s">
        <v>98</v>
      </c>
      <c r="D41" s="3" t="s">
        <v>99</v>
      </c>
      <c r="E41" s="3" t="s">
        <v>0</v>
      </c>
      <c r="F41" s="5" t="s">
        <v>10</v>
      </c>
      <c r="G41" s="5" t="s">
        <v>101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100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>
        <v>7200</v>
      </c>
      <c r="E44" s="55"/>
      <c r="F44" s="55">
        <v>0</v>
      </c>
      <c r="G44" s="55"/>
      <c r="H44" s="55"/>
      <c r="I44" s="80">
        <f>D44-E44+F44+G44-H44</f>
        <v>7200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7200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7200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12" t="s">
        <v>16</v>
      </c>
      <c r="D50" s="113"/>
      <c r="E50" s="113"/>
      <c r="F50" s="113"/>
      <c r="G50" s="114"/>
    </row>
    <row r="51" spans="3:7" ht="25.5" customHeight="1">
      <c r="C51" s="103"/>
      <c r="D51" s="99" t="s">
        <v>99</v>
      </c>
      <c r="E51" s="97" t="s">
        <v>102</v>
      </c>
      <c r="F51" s="98"/>
      <c r="G51" s="101" t="s">
        <v>3</v>
      </c>
    </row>
    <row r="52" spans="3:7" ht="12.75">
      <c r="C52" s="104"/>
      <c r="D52" s="100"/>
      <c r="E52" s="8" t="s">
        <v>18</v>
      </c>
      <c r="F52" s="8" t="s">
        <v>19</v>
      </c>
      <c r="G52" s="102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10" t="s">
        <v>21</v>
      </c>
      <c r="D57" s="111"/>
      <c r="E57" s="111"/>
      <c r="F57" s="111"/>
      <c r="G57" s="147"/>
    </row>
    <row r="58" spans="3:7" ht="12.75">
      <c r="C58" s="109"/>
      <c r="D58" s="108" t="s">
        <v>99</v>
      </c>
      <c r="E58" s="108" t="s">
        <v>102</v>
      </c>
      <c r="F58" s="108"/>
      <c r="G58" s="107" t="s">
        <v>3</v>
      </c>
    </row>
    <row r="59" spans="3:7" ht="12.75">
      <c r="C59" s="109"/>
      <c r="D59" s="108"/>
      <c r="E59" s="8" t="s">
        <v>18</v>
      </c>
      <c r="F59" s="8" t="s">
        <v>19</v>
      </c>
      <c r="G59" s="107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100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10" t="s">
        <v>103</v>
      </c>
      <c r="D68" s="111"/>
      <c r="E68" s="111"/>
      <c r="F68" s="111"/>
      <c r="G68" s="111"/>
      <c r="H68" s="75"/>
      <c r="I68" s="10"/>
    </row>
    <row r="69" spans="3:8" ht="25.5">
      <c r="C69" s="22" t="s">
        <v>98</v>
      </c>
      <c r="D69" s="8" t="s">
        <v>99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156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12" t="s">
        <v>22</v>
      </c>
      <c r="D74" s="113"/>
      <c r="E74" s="113"/>
      <c r="F74" s="113"/>
      <c r="G74" s="113"/>
      <c r="H74" s="113"/>
      <c r="I74" s="113"/>
      <c r="J74" s="114"/>
    </row>
    <row r="75" spans="3:10" ht="63.75">
      <c r="C75" s="22" t="s">
        <v>98</v>
      </c>
      <c r="D75" s="8" t="s">
        <v>99</v>
      </c>
      <c r="E75" s="9" t="s">
        <v>10</v>
      </c>
      <c r="F75" s="9" t="s">
        <v>101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156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10" t="s">
        <v>23</v>
      </c>
      <c r="D79" s="111"/>
      <c r="E79" s="111"/>
      <c r="F79" s="111"/>
      <c r="G79" s="147"/>
    </row>
    <row r="80" spans="3:7" ht="12.75">
      <c r="C80" s="109"/>
      <c r="D80" s="108" t="s">
        <v>99</v>
      </c>
      <c r="E80" s="108" t="s">
        <v>102</v>
      </c>
      <c r="F80" s="108"/>
      <c r="G80" s="107" t="s">
        <v>3</v>
      </c>
    </row>
    <row r="81" spans="3:7" ht="12.75">
      <c r="C81" s="109"/>
      <c r="D81" s="108"/>
      <c r="E81" s="8" t="s">
        <v>18</v>
      </c>
      <c r="F81" s="8" t="s">
        <v>19</v>
      </c>
      <c r="G81" s="107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104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24" t="s">
        <v>96</v>
      </c>
      <c r="D92" s="124"/>
      <c r="E92" s="124"/>
      <c r="F92" s="124"/>
      <c r="G92" s="124"/>
      <c r="H92" s="124"/>
      <c r="I92" s="124"/>
    </row>
    <row r="93" spans="3:9" ht="12.75">
      <c r="C93" s="117" t="s">
        <v>35</v>
      </c>
      <c r="D93" s="115" t="s">
        <v>105</v>
      </c>
      <c r="E93" s="115"/>
      <c r="F93" s="115"/>
      <c r="G93" s="115"/>
      <c r="H93" s="115" t="s">
        <v>8</v>
      </c>
      <c r="I93" s="116"/>
    </row>
    <row r="94" spans="3:9" ht="12.75">
      <c r="C94" s="118"/>
      <c r="D94" s="105" t="s">
        <v>31</v>
      </c>
      <c r="E94" s="105"/>
      <c r="F94" s="105" t="s">
        <v>32</v>
      </c>
      <c r="G94" s="105"/>
      <c r="H94" s="105"/>
      <c r="I94" s="106"/>
    </row>
    <row r="95" spans="3:9" ht="12.75">
      <c r="C95" s="118"/>
      <c r="D95" s="105" t="s">
        <v>33</v>
      </c>
      <c r="E95" s="105"/>
      <c r="F95" s="105"/>
      <c r="G95" s="105"/>
      <c r="H95" s="105"/>
      <c r="I95" s="106"/>
    </row>
    <row r="96" spans="3:9" ht="25.5">
      <c r="C96" s="119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>
        <v>966.73</v>
      </c>
      <c r="E99" s="55">
        <v>966.73</v>
      </c>
      <c r="F99" s="55"/>
      <c r="G99" s="55"/>
      <c r="H99" s="41">
        <f t="shared" si="4"/>
        <v>966.73</v>
      </c>
      <c r="I99" s="42">
        <f t="shared" si="4"/>
        <v>966.73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>
        <v>872.9</v>
      </c>
      <c r="E102" s="55">
        <v>580</v>
      </c>
      <c r="F102" s="55"/>
      <c r="G102" s="55"/>
      <c r="H102" s="41">
        <f t="shared" si="4"/>
        <v>872.9</v>
      </c>
      <c r="I102" s="42">
        <f t="shared" si="4"/>
        <v>580</v>
      </c>
    </row>
    <row r="103" spans="3:9" ht="13.5" thickBot="1">
      <c r="C103" s="28" t="s">
        <v>8</v>
      </c>
      <c r="D103" s="39">
        <f aca="true" t="shared" si="5" ref="D103:I103">SUM(D97:D102)</f>
        <v>1839.63</v>
      </c>
      <c r="E103" s="39">
        <f t="shared" si="5"/>
        <v>1546.73</v>
      </c>
      <c r="F103" s="39">
        <f t="shared" si="5"/>
        <v>0</v>
      </c>
      <c r="G103" s="39">
        <f t="shared" si="5"/>
        <v>0</v>
      </c>
      <c r="H103" s="39">
        <f t="shared" si="5"/>
        <v>1839.63</v>
      </c>
      <c r="I103" s="40">
        <f t="shared" si="5"/>
        <v>1546.73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24" t="s">
        <v>97</v>
      </c>
      <c r="D106" s="124"/>
      <c r="E106" s="124"/>
      <c r="F106" s="124"/>
      <c r="G106" s="124"/>
      <c r="H106" s="124"/>
      <c r="I106" s="124"/>
    </row>
    <row r="107" spans="3:9" ht="12.75">
      <c r="C107" s="117" t="s">
        <v>42</v>
      </c>
      <c r="D107" s="115" t="s">
        <v>105</v>
      </c>
      <c r="E107" s="115"/>
      <c r="F107" s="115"/>
      <c r="G107" s="115"/>
      <c r="H107" s="115" t="s">
        <v>8</v>
      </c>
      <c r="I107" s="116"/>
    </row>
    <row r="108" spans="3:9" ht="12.75">
      <c r="C108" s="118"/>
      <c r="D108" s="105" t="s">
        <v>31</v>
      </c>
      <c r="E108" s="105"/>
      <c r="F108" s="105" t="s">
        <v>32</v>
      </c>
      <c r="G108" s="105"/>
      <c r="H108" s="105"/>
      <c r="I108" s="106"/>
    </row>
    <row r="109" spans="3:9" ht="12.75">
      <c r="C109" s="118"/>
      <c r="D109" s="105" t="s">
        <v>33</v>
      </c>
      <c r="E109" s="105"/>
      <c r="F109" s="105"/>
      <c r="G109" s="105"/>
      <c r="H109" s="105"/>
      <c r="I109" s="106"/>
    </row>
    <row r="110" spans="3:9" ht="25.5">
      <c r="C110" s="119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>
        <v>0</v>
      </c>
      <c r="E111" s="65">
        <v>0</v>
      </c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95">
        <v>750</v>
      </c>
      <c r="E112" s="95">
        <v>977.24</v>
      </c>
      <c r="F112" s="55"/>
      <c r="G112" s="55"/>
      <c r="H112" s="52">
        <f aca="true" t="shared" si="6" ref="H112:H117">D112+F112</f>
        <v>750</v>
      </c>
      <c r="I112" s="53">
        <f aca="true" t="shared" si="7" ref="I112:I117">E112+G112</f>
        <v>977.24</v>
      </c>
    </row>
    <row r="113" spans="3:9" ht="12.75">
      <c r="C113" s="27" t="s">
        <v>45</v>
      </c>
      <c r="D113" s="55">
        <v>0</v>
      </c>
      <c r="E113" s="55">
        <v>0</v>
      </c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>
        <v>0</v>
      </c>
      <c r="E114" s="55">
        <v>0</v>
      </c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>
        <v>0</v>
      </c>
      <c r="E115" s="55">
        <v>0</v>
      </c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>
        <v>0</v>
      </c>
      <c r="E116" s="55">
        <v>0</v>
      </c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>
        <v>268.55</v>
      </c>
      <c r="E117" s="55">
        <v>72.81</v>
      </c>
      <c r="F117" s="55"/>
      <c r="G117" s="55"/>
      <c r="H117" s="52">
        <f t="shared" si="6"/>
        <v>268.55</v>
      </c>
      <c r="I117" s="53">
        <f t="shared" si="7"/>
        <v>72.81</v>
      </c>
    </row>
    <row r="118" spans="3:9" ht="13.5" thickBot="1">
      <c r="C118" s="37" t="s">
        <v>8</v>
      </c>
      <c r="D118" s="46">
        <f aca="true" t="shared" si="8" ref="D118:I118">SUM(D111:D117)</f>
        <v>1018.55</v>
      </c>
      <c r="E118" s="46">
        <f t="shared" si="8"/>
        <v>1050.05</v>
      </c>
      <c r="F118" s="46">
        <f t="shared" si="8"/>
        <v>0</v>
      </c>
      <c r="G118" s="46">
        <f t="shared" si="8"/>
        <v>0</v>
      </c>
      <c r="H118" s="46">
        <f t="shared" si="8"/>
        <v>1018.55</v>
      </c>
      <c r="I118" s="47">
        <f t="shared" si="8"/>
        <v>1050.05</v>
      </c>
    </row>
    <row r="120" ht="13.5" thickBot="1"/>
    <row r="121" spans="1:5" ht="12.75">
      <c r="A121" s="17">
        <v>2</v>
      </c>
      <c r="C121" s="125" t="s">
        <v>143</v>
      </c>
      <c r="D121" s="126"/>
      <c r="E121" s="127"/>
    </row>
    <row r="122" spans="3:5" ht="12.75">
      <c r="C122" s="123" t="s">
        <v>50</v>
      </c>
      <c r="D122" s="105" t="s">
        <v>51</v>
      </c>
      <c r="E122" s="106"/>
    </row>
    <row r="123" spans="3:5" ht="25.5">
      <c r="C123" s="123"/>
      <c r="D123" s="3" t="s">
        <v>52</v>
      </c>
      <c r="E123" s="13" t="s">
        <v>34</v>
      </c>
    </row>
    <row r="124" spans="3:5" ht="25.5">
      <c r="C124" s="30" t="s">
        <v>106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107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155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20" t="s">
        <v>108</v>
      </c>
      <c r="D133" s="121"/>
      <c r="E133" s="122"/>
    </row>
    <row r="134" spans="3:5" ht="12.75">
      <c r="C134" s="123" t="s">
        <v>50</v>
      </c>
      <c r="D134" s="105" t="s">
        <v>51</v>
      </c>
      <c r="E134" s="106"/>
    </row>
    <row r="135" spans="3:5" ht="25.5">
      <c r="C135" s="123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33" t="s">
        <v>69</v>
      </c>
      <c r="D141" s="134"/>
      <c r="E141" s="135"/>
    </row>
    <row r="142" spans="3:5" ht="12.75">
      <c r="C142" s="12" t="s">
        <v>77</v>
      </c>
      <c r="D142" s="4" t="s">
        <v>70</v>
      </c>
      <c r="E142" s="26" t="s">
        <v>71</v>
      </c>
    </row>
    <row r="143" spans="3:5" ht="12.75">
      <c r="C143" s="12" t="s">
        <v>72</v>
      </c>
      <c r="D143" s="55"/>
      <c r="E143" s="57"/>
    </row>
    <row r="144" spans="3:5" ht="12.75">
      <c r="C144" s="12" t="s">
        <v>73</v>
      </c>
      <c r="D144" s="55"/>
      <c r="E144" s="57"/>
    </row>
    <row r="145" spans="3:5" ht="12.75">
      <c r="C145" s="30" t="s">
        <v>74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75</v>
      </c>
      <c r="D146" s="55"/>
      <c r="E146" s="57"/>
    </row>
    <row r="147" spans="3:5" ht="12.75">
      <c r="C147" s="12" t="s">
        <v>76</v>
      </c>
      <c r="D147" s="55"/>
      <c r="E147" s="57"/>
    </row>
    <row r="148" spans="3:5" ht="13.5" thickBot="1">
      <c r="C148" s="18" t="s">
        <v>74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30" t="s">
        <v>126</v>
      </c>
      <c r="D151" s="131"/>
    </row>
    <row r="152" spans="3:4" ht="25.5">
      <c r="C152" s="2" t="s">
        <v>87</v>
      </c>
      <c r="D152" s="3" t="s">
        <v>127</v>
      </c>
    </row>
    <row r="153" spans="3:4" ht="12.75">
      <c r="C153" s="2" t="s">
        <v>157</v>
      </c>
      <c r="D153" s="55">
        <v>3</v>
      </c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123</v>
      </c>
      <c r="D156" s="41">
        <v>3</v>
      </c>
    </row>
    <row r="158" spans="3:5" ht="36.75" customHeight="1">
      <c r="C158" s="140" t="s">
        <v>128</v>
      </c>
      <c r="D158" s="140"/>
      <c r="E158" s="140"/>
    </row>
    <row r="159" spans="1:5" ht="42.75" customHeight="1">
      <c r="A159" s="17">
        <v>2</v>
      </c>
      <c r="C159" s="129" t="s">
        <v>154</v>
      </c>
      <c r="D159" s="129"/>
      <c r="E159" s="129"/>
    </row>
    <row r="160" spans="3:5" ht="12.75">
      <c r="C160" s="138" t="s">
        <v>87</v>
      </c>
      <c r="D160" s="139"/>
      <c r="E160" s="2" t="s">
        <v>125</v>
      </c>
    </row>
    <row r="161" spans="3:5" ht="12.75">
      <c r="C161" s="138" t="s">
        <v>124</v>
      </c>
      <c r="D161" s="139"/>
      <c r="E161" s="56">
        <v>0</v>
      </c>
    </row>
    <row r="163" ht="41.25" customHeight="1"/>
    <row r="164" spans="1:4" ht="13.5" thickBot="1">
      <c r="A164" s="17">
        <v>3</v>
      </c>
      <c r="C164" s="132" t="s">
        <v>58</v>
      </c>
      <c r="D164" s="132"/>
    </row>
    <row r="165" spans="3:4" ht="12.75">
      <c r="C165" s="36" t="s">
        <v>129</v>
      </c>
      <c r="D165" s="45">
        <f>D166+D167+D173+D177</f>
        <v>750267.1100000001</v>
      </c>
    </row>
    <row r="166" spans="3:4" ht="12.75">
      <c r="C166" s="60" t="s">
        <v>68</v>
      </c>
      <c r="D166" s="57">
        <v>62391.75</v>
      </c>
    </row>
    <row r="167" spans="3:4" ht="25.5">
      <c r="C167" s="30" t="s">
        <v>88</v>
      </c>
      <c r="D167" s="42">
        <f>D168+D169+D170</f>
        <v>281122.27</v>
      </c>
    </row>
    <row r="168" spans="3:4" ht="12.75">
      <c r="C168" s="62" t="s">
        <v>160</v>
      </c>
      <c r="D168" s="57">
        <v>281122.27</v>
      </c>
    </row>
    <row r="169" spans="3:4" ht="12.75">
      <c r="C169" s="62"/>
      <c r="D169" s="57"/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89</v>
      </c>
      <c r="D173" s="42">
        <v>0</v>
      </c>
    </row>
    <row r="174" spans="3:4" ht="12.75">
      <c r="C174" s="60"/>
      <c r="D174" s="57">
        <v>0</v>
      </c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152</v>
      </c>
      <c r="D177" s="42">
        <f>SUM(D178:D180)</f>
        <v>406753.09</v>
      </c>
    </row>
    <row r="178" spans="3:4" ht="12.75">
      <c r="C178" s="60" t="s">
        <v>163</v>
      </c>
      <c r="D178" s="57">
        <v>406753.09</v>
      </c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130</v>
      </c>
      <c r="D183" s="45">
        <f>SUM(D184:D186)</f>
        <v>0</v>
      </c>
    </row>
    <row r="184" spans="3:4" ht="38.25">
      <c r="C184" s="19" t="s">
        <v>144</v>
      </c>
      <c r="D184" s="57"/>
    </row>
    <row r="185" spans="3:4" ht="12.75">
      <c r="C185" s="19" t="s">
        <v>145</v>
      </c>
      <c r="D185" s="57">
        <v>0</v>
      </c>
    </row>
    <row r="186" spans="3:4" ht="13.5" thickBot="1">
      <c r="C186" s="88" t="s">
        <v>131</v>
      </c>
      <c r="D186" s="58">
        <v>0</v>
      </c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132</v>
      </c>
      <c r="D189" s="45">
        <f>SUM(D190:D195)</f>
        <v>2809.69</v>
      </c>
    </row>
    <row r="190" spans="3:4" ht="12.75">
      <c r="C190" s="89" t="s">
        <v>133</v>
      </c>
      <c r="D190" s="57"/>
    </row>
    <row r="191" spans="3:4" ht="12.75">
      <c r="C191" s="89" t="s">
        <v>137</v>
      </c>
      <c r="D191" s="57">
        <v>2809.69</v>
      </c>
    </row>
    <row r="192" spans="3:4" ht="12.75">
      <c r="C192" s="89" t="s">
        <v>138</v>
      </c>
      <c r="D192" s="57"/>
    </row>
    <row r="193" spans="3:4" ht="25.5">
      <c r="C193" s="19" t="s">
        <v>136</v>
      </c>
      <c r="D193" s="72"/>
    </row>
    <row r="194" spans="3:4" ht="12.75">
      <c r="C194" s="89" t="s">
        <v>134</v>
      </c>
      <c r="D194" s="72"/>
    </row>
    <row r="195" spans="3:4" ht="13.5" thickBot="1">
      <c r="C195" s="88" t="s">
        <v>135</v>
      </c>
      <c r="D195" s="74"/>
    </row>
    <row r="196" ht="12.75">
      <c r="C196" s="81"/>
    </row>
    <row r="198" spans="1:4" ht="13.5" thickBot="1">
      <c r="A198" s="17">
        <v>4</v>
      </c>
      <c r="C198" s="137" t="s">
        <v>153</v>
      </c>
      <c r="D198" s="137"/>
    </row>
    <row r="199" spans="3:4" ht="38.25">
      <c r="C199" s="32" t="s">
        <v>109</v>
      </c>
      <c r="D199" s="45">
        <f>D200+D206</f>
        <v>249982.16999999998</v>
      </c>
    </row>
    <row r="200" spans="3:4" ht="12.75">
      <c r="C200" s="44" t="s">
        <v>60</v>
      </c>
      <c r="D200" s="43">
        <f>SUM(D201:D205)</f>
        <v>249982.16999999998</v>
      </c>
    </row>
    <row r="201" spans="3:4" ht="12.75">
      <c r="C201" s="59" t="s">
        <v>159</v>
      </c>
      <c r="D201" s="57">
        <v>167355.63</v>
      </c>
    </row>
    <row r="202" spans="3:4" ht="12.75">
      <c r="C202" s="59" t="s">
        <v>161</v>
      </c>
      <c r="D202" s="96">
        <v>82626.54</v>
      </c>
    </row>
    <row r="203" spans="3:4" ht="12.75">
      <c r="C203" s="59"/>
      <c r="D203" s="57">
        <v>0</v>
      </c>
    </row>
    <row r="204" spans="3:4" ht="12.75">
      <c r="C204" s="59"/>
      <c r="D204" s="57">
        <v>0</v>
      </c>
    </row>
    <row r="205" spans="3:4" ht="12.75">
      <c r="C205" s="59"/>
      <c r="D205" s="57">
        <v>0</v>
      </c>
    </row>
    <row r="206" spans="3:4" ht="12.75">
      <c r="C206" s="44" t="s">
        <v>61</v>
      </c>
      <c r="D206" s="43">
        <f>SUM(D207:D209)</f>
        <v>0</v>
      </c>
    </row>
    <row r="207" spans="3:4" ht="12.75">
      <c r="C207" s="59" t="s">
        <v>59</v>
      </c>
      <c r="D207" s="57"/>
    </row>
    <row r="208" spans="3:4" ht="12.75">
      <c r="C208" s="59"/>
      <c r="D208" s="57"/>
    </row>
    <row r="209" spans="3:4" ht="12.75">
      <c r="C209" s="59"/>
      <c r="D209" s="57"/>
    </row>
    <row r="210" spans="3:4" ht="38.25">
      <c r="C210" s="34" t="s">
        <v>110</v>
      </c>
      <c r="D210" s="42">
        <f>D211+D215</f>
        <v>0</v>
      </c>
    </row>
    <row r="211" spans="3:4" ht="12.75">
      <c r="C211" s="44" t="s">
        <v>60</v>
      </c>
      <c r="D211" s="43">
        <f>SUM(D212:D214)</f>
        <v>0</v>
      </c>
    </row>
    <row r="212" spans="3:4" ht="12.75">
      <c r="C212" s="59"/>
      <c r="D212" s="57">
        <v>0</v>
      </c>
    </row>
    <row r="213" spans="3:4" ht="12.75">
      <c r="C213" s="59"/>
      <c r="D213" s="57"/>
    </row>
    <row r="214" spans="3:4" ht="12.75">
      <c r="C214" s="59"/>
      <c r="D214" s="57"/>
    </row>
    <row r="215" spans="3:4" ht="12.75">
      <c r="C215" s="44" t="s">
        <v>61</v>
      </c>
      <c r="D215" s="43">
        <f>SUM(D216:D218)</f>
        <v>0</v>
      </c>
    </row>
    <row r="216" spans="3:4" ht="12.75">
      <c r="C216" s="59" t="s">
        <v>59</v>
      </c>
      <c r="D216" s="57"/>
    </row>
    <row r="217" spans="3:4" ht="12.75">
      <c r="C217" s="59"/>
      <c r="D217" s="57"/>
    </row>
    <row r="218" spans="3:4" ht="12.75">
      <c r="C218" s="59"/>
      <c r="D218" s="57"/>
    </row>
    <row r="219" spans="3:4" ht="25.5">
      <c r="C219" s="78" t="s">
        <v>120</v>
      </c>
      <c r="D219" s="42">
        <f>D220+D224</f>
        <v>0</v>
      </c>
    </row>
    <row r="220" spans="3:4" ht="12.75">
      <c r="C220" s="77" t="s">
        <v>121</v>
      </c>
      <c r="D220" s="76">
        <f>SUM(D221:D223)</f>
        <v>0</v>
      </c>
    </row>
    <row r="221" spans="3:4" ht="12.75">
      <c r="C221" s="59" t="s">
        <v>59</v>
      </c>
      <c r="D221" s="57"/>
    </row>
    <row r="222" spans="3:4" ht="12.75">
      <c r="C222" s="59"/>
      <c r="D222" s="57"/>
    </row>
    <row r="223" spans="3:4" ht="12.75">
      <c r="C223" s="59"/>
      <c r="D223" s="57"/>
    </row>
    <row r="224" spans="3:4" ht="12.75">
      <c r="C224" s="77" t="s">
        <v>122</v>
      </c>
      <c r="D224" s="76">
        <f>SUM(D225:D227)</f>
        <v>0</v>
      </c>
    </row>
    <row r="225" spans="3:4" ht="12.75">
      <c r="C225" s="59" t="s">
        <v>59</v>
      </c>
      <c r="D225" s="57"/>
    </row>
    <row r="226" spans="3:4" ht="12.75">
      <c r="C226" s="59"/>
      <c r="D226" s="57"/>
    </row>
    <row r="227" spans="3:4" ht="12.75">
      <c r="C227" s="59"/>
      <c r="D227" s="57"/>
    </row>
    <row r="228" spans="3:4" ht="12.75">
      <c r="C228" s="34" t="s">
        <v>62</v>
      </c>
      <c r="D228" s="42">
        <f>SUM(D229:D234)</f>
        <v>37034.58</v>
      </c>
    </row>
    <row r="229" spans="3:4" ht="12.75">
      <c r="C229" s="33" t="s">
        <v>63</v>
      </c>
      <c r="D229" s="57">
        <v>8598.34</v>
      </c>
    </row>
    <row r="230" spans="3:4" ht="12.75">
      <c r="C230" s="33" t="s">
        <v>64</v>
      </c>
      <c r="D230" s="96">
        <v>9998.86</v>
      </c>
    </row>
    <row r="231" spans="3:4" ht="12.75">
      <c r="C231" s="33" t="s">
        <v>65</v>
      </c>
      <c r="D231" s="57">
        <v>200</v>
      </c>
    </row>
    <row r="232" spans="3:4" ht="25.5">
      <c r="C232" s="33" t="s">
        <v>111</v>
      </c>
      <c r="D232" s="57">
        <v>10925.27</v>
      </c>
    </row>
    <row r="233" spans="3:4" ht="12.75">
      <c r="C233" s="33" t="s">
        <v>66</v>
      </c>
      <c r="D233" s="57"/>
    </row>
    <row r="234" spans="3:4" ht="13.5" thickBot="1">
      <c r="C234" s="35" t="s">
        <v>67</v>
      </c>
      <c r="D234" s="58">
        <v>7312.11</v>
      </c>
    </row>
    <row r="235" ht="12.75">
      <c r="C235" s="11"/>
    </row>
    <row r="236" ht="13.5" thickBot="1">
      <c r="C236" s="11"/>
    </row>
    <row r="237" spans="1:4" ht="12.75">
      <c r="A237" s="17">
        <v>4</v>
      </c>
      <c r="C237" s="87" t="s">
        <v>139</v>
      </c>
      <c r="D237" s="45">
        <f>SUM(D238:D240)</f>
        <v>370</v>
      </c>
    </row>
    <row r="238" spans="3:4" ht="38.25">
      <c r="C238" s="19" t="s">
        <v>146</v>
      </c>
      <c r="D238" s="57"/>
    </row>
    <row r="239" spans="3:4" ht="63.75">
      <c r="C239" s="19" t="s">
        <v>147</v>
      </c>
      <c r="D239" s="57"/>
    </row>
    <row r="240" spans="1:4" ht="13.5" thickBot="1">
      <c r="A240" s="71"/>
      <c r="C240" s="88" t="s">
        <v>131</v>
      </c>
      <c r="D240" s="58">
        <v>370</v>
      </c>
    </row>
    <row r="241" spans="1:4" ht="12.75">
      <c r="A241" s="71"/>
      <c r="C241" s="81"/>
      <c r="D241" s="82"/>
    </row>
    <row r="242" spans="1:4" ht="13.5" thickBot="1">
      <c r="A242" s="71"/>
      <c r="C242" s="81"/>
      <c r="D242" s="82"/>
    </row>
    <row r="243" spans="1:4" ht="12.75">
      <c r="A243" s="71">
        <v>4</v>
      </c>
      <c r="C243" s="87" t="s">
        <v>140</v>
      </c>
      <c r="D243" s="45">
        <f>SUM(D244:D249)</f>
        <v>0</v>
      </c>
    </row>
    <row r="244" spans="1:4" ht="38.25">
      <c r="A244" s="71"/>
      <c r="C244" s="19" t="s">
        <v>148</v>
      </c>
      <c r="D244" s="57"/>
    </row>
    <row r="245" spans="1:4" ht="38.25">
      <c r="A245" s="71"/>
      <c r="C245" s="19" t="s">
        <v>149</v>
      </c>
      <c r="D245" s="57">
        <v>0</v>
      </c>
    </row>
    <row r="246" spans="1:4" ht="38.25">
      <c r="A246" s="71"/>
      <c r="C246" s="19" t="s">
        <v>150</v>
      </c>
      <c r="D246" s="57"/>
    </row>
    <row r="247" spans="1:4" ht="25.5">
      <c r="A247" s="71"/>
      <c r="C247" s="19" t="s">
        <v>141</v>
      </c>
      <c r="D247" s="72">
        <v>0</v>
      </c>
    </row>
    <row r="248" spans="1:4" ht="25.5">
      <c r="A248" s="71"/>
      <c r="C248" s="19" t="s">
        <v>151</v>
      </c>
      <c r="D248" s="72"/>
    </row>
    <row r="249" spans="1:4" ht="13.5" thickBot="1">
      <c r="A249" s="71"/>
      <c r="C249" s="90" t="s">
        <v>142</v>
      </c>
      <c r="D249" s="74">
        <v>0</v>
      </c>
    </row>
    <row r="250" spans="1:4" ht="12.75">
      <c r="A250" s="71"/>
      <c r="C250" s="81"/>
      <c r="D250" s="82"/>
    </row>
    <row r="251" spans="1:5" ht="25.5" customHeight="1">
      <c r="A251" s="17">
        <v>5</v>
      </c>
      <c r="C251" s="136" t="s">
        <v>112</v>
      </c>
      <c r="D251" s="136"/>
      <c r="E251" s="136"/>
    </row>
    <row r="252" ht="13.5" thickBot="1">
      <c r="C252" s="11"/>
    </row>
    <row r="253" spans="3:5" ht="12.75">
      <c r="C253" s="117" t="s">
        <v>87</v>
      </c>
      <c r="D253" s="115" t="s">
        <v>78</v>
      </c>
      <c r="E253" s="116"/>
    </row>
    <row r="254" spans="3:5" ht="12.75">
      <c r="C254" s="119"/>
      <c r="D254" s="4" t="s">
        <v>79</v>
      </c>
      <c r="E254" s="26" t="s">
        <v>80</v>
      </c>
    </row>
    <row r="255" spans="3:5" ht="12.75">
      <c r="C255" s="91" t="s">
        <v>113</v>
      </c>
      <c r="D255" s="54">
        <v>0</v>
      </c>
      <c r="E255" s="92"/>
    </row>
    <row r="256" spans="3:5" ht="12.75">
      <c r="C256" s="93" t="s">
        <v>81</v>
      </c>
      <c r="D256" s="41">
        <f>D257+D258</f>
        <v>465690.05</v>
      </c>
      <c r="E256" s="42">
        <f>E257+E258</f>
        <v>0</v>
      </c>
    </row>
    <row r="257" spans="3:5" ht="12.75">
      <c r="C257" s="93" t="s">
        <v>82</v>
      </c>
      <c r="D257" s="95">
        <v>465690.05</v>
      </c>
      <c r="E257" s="57"/>
    </row>
    <row r="258" spans="3:5" ht="12.75">
      <c r="C258" s="93" t="s">
        <v>83</v>
      </c>
      <c r="D258" s="55"/>
      <c r="E258" s="57"/>
    </row>
    <row r="259" spans="3:5" ht="12.75">
      <c r="C259" s="93" t="s">
        <v>84</v>
      </c>
      <c r="D259" s="41">
        <v>0</v>
      </c>
      <c r="E259" s="42">
        <f>E260+E261</f>
        <v>0</v>
      </c>
    </row>
    <row r="260" spans="3:5" ht="12.75">
      <c r="C260" s="93" t="s">
        <v>85</v>
      </c>
      <c r="D260" s="55">
        <v>0</v>
      </c>
      <c r="E260" s="57"/>
    </row>
    <row r="261" spans="3:5" ht="12.75">
      <c r="C261" s="93" t="s">
        <v>83</v>
      </c>
      <c r="D261" s="55"/>
      <c r="E261" s="57"/>
    </row>
    <row r="262" spans="3:5" ht="13.5" thickBot="1">
      <c r="C262" s="94" t="s">
        <v>86</v>
      </c>
      <c r="D262" s="39">
        <f>-D255+D256-D259</f>
        <v>465690.05</v>
      </c>
      <c r="E262" s="40">
        <f>E255+E256-E259</f>
        <v>0</v>
      </c>
    </row>
    <row r="263" ht="12.75">
      <c r="C263" s="11"/>
    </row>
    <row r="265" spans="1:4" ht="12.75">
      <c r="A265" s="17">
        <v>5</v>
      </c>
      <c r="C265" s="128"/>
      <c r="D265" s="128"/>
    </row>
    <row r="266" ht="12.75">
      <c r="D266" s="79"/>
    </row>
    <row r="267" spans="3:4" ht="12.75">
      <c r="C267" s="7"/>
      <c r="D267" s="31"/>
    </row>
    <row r="269" ht="12.75">
      <c r="C269" s="16"/>
    </row>
    <row r="280" ht="12.75">
      <c r="A280" s="17">
        <v>6</v>
      </c>
    </row>
  </sheetData>
  <mergeCells count="73">
    <mergeCell ref="D19:E19"/>
    <mergeCell ref="F19:G19"/>
    <mergeCell ref="C17:G17"/>
    <mergeCell ref="C79:G79"/>
    <mergeCell ref="D94:E94"/>
    <mergeCell ref="F94:G94"/>
    <mergeCell ref="C23:G23"/>
    <mergeCell ref="D26:E26"/>
    <mergeCell ref="D27:E27"/>
    <mergeCell ref="C30:I30"/>
    <mergeCell ref="C40:K40"/>
    <mergeCell ref="F24:G24"/>
    <mergeCell ref="D24:E25"/>
    <mergeCell ref="C24:C25"/>
    <mergeCell ref="C50:G50"/>
    <mergeCell ref="C57:G57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C265:D265"/>
    <mergeCell ref="C159:E159"/>
    <mergeCell ref="C151:D151"/>
    <mergeCell ref="D134:E134"/>
    <mergeCell ref="C164:D164"/>
    <mergeCell ref="C141:E141"/>
    <mergeCell ref="D253:E253"/>
    <mergeCell ref="C253:C254"/>
    <mergeCell ref="C251:E251"/>
    <mergeCell ref="C198:D198"/>
    <mergeCell ref="C160:D160"/>
    <mergeCell ref="C161:D161"/>
    <mergeCell ref="C158:E158"/>
    <mergeCell ref="C134:C135"/>
    <mergeCell ref="C133:E133"/>
    <mergeCell ref="C122:C123"/>
    <mergeCell ref="D122:E122"/>
    <mergeCell ref="D80:D81"/>
    <mergeCell ref="E80:F80"/>
    <mergeCell ref="D108:E108"/>
    <mergeCell ref="F108:G108"/>
    <mergeCell ref="C106:I106"/>
    <mergeCell ref="C107:C110"/>
    <mergeCell ref="D107:G107"/>
    <mergeCell ref="C121:E121"/>
    <mergeCell ref="H93:I94"/>
    <mergeCell ref="C92:I92"/>
    <mergeCell ref="C80:C81"/>
    <mergeCell ref="D95:I95"/>
    <mergeCell ref="D93:G93"/>
    <mergeCell ref="E51:F51"/>
    <mergeCell ref="D51:D52"/>
    <mergeCell ref="G51:G52"/>
    <mergeCell ref="C51:C52"/>
    <mergeCell ref="D109:I109"/>
    <mergeCell ref="G80:G81"/>
    <mergeCell ref="E58:F58"/>
    <mergeCell ref="G58:G59"/>
    <mergeCell ref="C58:C59"/>
    <mergeCell ref="C68:G68"/>
    <mergeCell ref="C74:J74"/>
    <mergeCell ref="D58:D59"/>
    <mergeCell ref="H107:I108"/>
    <mergeCell ref="C93:C9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&amp;P&amp;RInformacja_dodatkowa</oddFooter>
  </headerFooter>
  <rowBreaks count="7" manualBreakCount="7">
    <brk id="38" max="16383" man="1"/>
    <brk id="105" max="16383" man="1"/>
    <brk id="131" max="16383" man="1"/>
    <brk id="163" max="16383" man="1"/>
    <brk id="197" max="16383" man="1"/>
    <brk id="236" max="16383" man="1"/>
    <brk id="2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Uzytkownik</cp:lastModifiedBy>
  <cp:lastPrinted>2018-03-19T09:00:06Z</cp:lastPrinted>
  <dcterms:created xsi:type="dcterms:W3CDTF">2005-02-07T16:33:39Z</dcterms:created>
  <dcterms:modified xsi:type="dcterms:W3CDTF">2020-02-13T12:34:55Z</dcterms:modified>
  <cp:category/>
  <cp:version/>
  <cp:contentType/>
  <cp:contentStatus/>
</cp:coreProperties>
</file>