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<sst xmlns="http://schemas.openxmlformats.org/spreadsheetml/2006/main" count="460" uniqueCount="304">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</sst>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605"/>
      <c r="C5" s="606"/>
      <c r="D5" s="606"/>
      <c r="E5" s="606"/>
      <c r="F5" s="606"/>
      <c r="G5" s="606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89">
        <v>0</v>
      </c>
      <c r="J7" s="592"/>
      <c r="K7" s="593"/>
      <c r="L7" s="594">
        <f>IF(I11&gt;0,I7/$I$11,0)</f>
        <v>0</v>
      </c>
      <c r="M7" s="595"/>
      <c r="N7" s="596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89">
        <v>0</v>
      </c>
      <c r="J8" s="590"/>
      <c r="K8" s="591"/>
      <c r="L8" s="594">
        <f>IF(I11&gt;0,I8/$I$11,0)</f>
        <v>0</v>
      </c>
      <c r="M8" s="595"/>
      <c r="N8" s="596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89">
        <v>0</v>
      </c>
      <c r="J9" s="590"/>
      <c r="K9" s="591"/>
      <c r="L9" s="594">
        <f>IF(I11&gt;0,I9/$I$11,0)</f>
        <v>0</v>
      </c>
      <c r="M9" s="595"/>
      <c r="N9" s="596"/>
      <c r="O9" s="109"/>
    </row>
    <row r="10" spans="1:15" ht="32.25" customHeight="1">
      <c r="A10" s="109"/>
      <c r="B10" s="597" t="s">
        <v>125</v>
      </c>
      <c r="C10" s="347"/>
      <c r="D10" s="347"/>
      <c r="E10" s="347"/>
      <c r="F10" s="347"/>
      <c r="G10" s="347"/>
      <c r="H10" s="65"/>
      <c r="I10" s="602">
        <f>'Sekcja C7.2 i C7.3'!N31</f>
        <v>0</v>
      </c>
      <c r="J10" s="603"/>
      <c r="K10" s="604"/>
      <c r="L10" s="594">
        <f>IF(I11&gt;0,I10/$I$11,0)</f>
        <v>0</v>
      </c>
      <c r="M10" s="595"/>
      <c r="N10" s="596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598">
        <f>SUM(I4:K10)</f>
        <v>0</v>
      </c>
      <c r="J11" s="599"/>
      <c r="K11" s="600"/>
      <c r="L11" s="601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2012</v>
      </c>
      <c r="O7" s="679">
        <f>'Sekcja C5'!Y5</f>
        <v>2013</v>
      </c>
      <c r="P7" s="679">
        <f>'Sekcja C5'!Z5</f>
        <v>2014</v>
      </c>
      <c r="Q7" s="679">
        <f>'Sekcja C5'!AA5</f>
        <v>2015</v>
      </c>
      <c r="R7" s="679">
        <v>2016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7"/>
      <c r="R12" s="348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2012</v>
      </c>
      <c r="J14" s="643"/>
      <c r="K14" s="642">
        <f>O7</f>
        <v>2013</v>
      </c>
      <c r="L14" s="643"/>
      <c r="M14" s="683">
        <f>P7</f>
        <v>2014</v>
      </c>
      <c r="N14" s="684"/>
      <c r="O14" s="642">
        <f>Q7</f>
        <v>2015</v>
      </c>
      <c r="P14" s="643"/>
      <c r="Q14" s="642">
        <f>R7</f>
        <v>2016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2012</v>
      </c>
      <c r="H34" s="654"/>
      <c r="I34" s="653">
        <f>O7</f>
        <v>2013</v>
      </c>
      <c r="J34" s="654"/>
      <c r="K34" s="653">
        <f>P7</f>
        <v>2014</v>
      </c>
      <c r="L34" s="654"/>
      <c r="M34" s="642">
        <f>Q7</f>
        <v>2015</v>
      </c>
      <c r="N34" s="643"/>
      <c r="O34" s="642">
        <f>R7</f>
        <v>2016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7"/>
      <c r="Y4" s="110"/>
      <c r="Z4" s="1"/>
    </row>
    <row r="5" spans="1:26" ht="12.75" customHeight="1">
      <c r="A5" s="110"/>
      <c r="B5" s="734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5"/>
      <c r="S5" s="736"/>
      <c r="T5" s="736"/>
      <c r="U5" s="736"/>
      <c r="V5" s="736"/>
      <c r="W5" s="736"/>
      <c r="X5" s="737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8"/>
      <c r="S6" s="739"/>
      <c r="T6" s="739"/>
      <c r="U6" s="739"/>
      <c r="V6" s="739"/>
      <c r="W6" s="739"/>
      <c r="X6" s="740"/>
      <c r="Y6" s="110"/>
      <c r="Z6" s="1"/>
    </row>
    <row r="7" spans="1:26" ht="37.5" customHeight="1">
      <c r="A7" s="110"/>
      <c r="B7" s="713" t="s">
        <v>199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7"/>
      <c r="R7" s="731"/>
      <c r="S7" s="732"/>
      <c r="T7" s="732"/>
      <c r="U7" s="732"/>
      <c r="V7" s="732"/>
      <c r="W7" s="732"/>
      <c r="X7" s="733"/>
      <c r="Y7" s="110"/>
      <c r="Z7" s="1"/>
    </row>
    <row r="8" spans="1:26" ht="38.25" customHeight="1">
      <c r="A8" s="110"/>
      <c r="B8" s="728" t="s">
        <v>218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30"/>
      <c r="R8" s="741">
        <f>MAX(R5:X7)</f>
        <v>0</v>
      </c>
      <c r="S8" s="742"/>
      <c r="T8" s="742"/>
      <c r="U8" s="742"/>
      <c r="V8" s="742"/>
      <c r="W8" s="742"/>
      <c r="X8" s="743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4"/>
      <c r="S10" s="732"/>
      <c r="T10" s="732"/>
      <c r="U10" s="732"/>
      <c r="V10" s="732"/>
      <c r="W10" s="732"/>
      <c r="X10" s="733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25"/>
      <c r="S11" s="725"/>
      <c r="T11" s="725"/>
      <c r="U11" s="725"/>
      <c r="V11" s="725"/>
      <c r="W11" s="725"/>
      <c r="X11" s="725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1">
        <f>R10+R8</f>
        <v>0</v>
      </c>
      <c r="S13" s="742"/>
      <c r="T13" s="742"/>
      <c r="U13" s="742"/>
      <c r="V13" s="742"/>
      <c r="W13" s="742"/>
      <c r="X13" s="743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7"/>
      <c r="M15" s="347"/>
      <c r="N15" s="347"/>
      <c r="O15" s="347"/>
      <c r="P15" s="347"/>
      <c r="Q15" s="347"/>
      <c r="R15" s="347"/>
      <c r="S15" s="347"/>
      <c r="T15" s="347"/>
      <c r="U15" s="348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9:X9"/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7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45"/>
      <c r="D8" s="345"/>
      <c r="E8" s="345"/>
      <c r="F8" s="345"/>
      <c r="G8" s="345"/>
      <c r="H8" s="345"/>
      <c r="I8" s="345"/>
      <c r="J8" s="345"/>
      <c r="K8" s="345"/>
      <c r="L8" s="346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8" t="s">
        <v>270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8" t="s">
        <v>90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8" t="s">
        <v>299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7" t="s">
        <v>55</v>
      </c>
      <c r="E4" s="288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85">
        <v>1</v>
      </c>
      <c r="E15" s="786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04"/>
      <c r="C16" s="504"/>
      <c r="D16" s="504"/>
      <c r="E16" s="505"/>
      <c r="F16" s="788">
        <f>D14*D15+F14*F15+G14*G15+H14*H15+I14*I15+J14*J15</f>
        <v>0</v>
      </c>
      <c r="G16" s="789"/>
      <c r="H16" s="790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7" t="s">
        <v>268</v>
      </c>
      <c r="B20" s="787"/>
      <c r="C20" s="787"/>
      <c r="D20" s="787"/>
      <c r="E20" s="787"/>
      <c r="F20" s="787"/>
      <c r="G20" s="787"/>
      <c r="H20" s="787"/>
      <c r="I20" s="787"/>
      <c r="J20" s="787"/>
      <c r="K20" s="109"/>
    </row>
    <row r="21" spans="1:11" ht="26.25" customHeight="1">
      <c r="A21" s="787" t="s">
        <v>226</v>
      </c>
      <c r="B21" s="787"/>
      <c r="C21" s="787"/>
      <c r="D21" s="787"/>
      <c r="E21" s="787"/>
      <c r="F21" s="787"/>
      <c r="G21" s="787"/>
      <c r="H21" s="787"/>
      <c r="I21" s="787"/>
      <c r="J21" s="787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7" t="s">
        <v>113</v>
      </c>
      <c r="B23" s="787"/>
      <c r="C23" s="787"/>
      <c r="D23" s="787"/>
      <c r="E23" s="787"/>
      <c r="F23" s="787"/>
      <c r="G23" s="787"/>
      <c r="H23" s="787"/>
      <c r="I23" s="787"/>
      <c r="J23" s="787"/>
      <c r="K23" s="109"/>
    </row>
    <row r="24" spans="1:11" ht="51.75" customHeight="1">
      <c r="A24" s="787" t="s">
        <v>302</v>
      </c>
      <c r="B24" s="787"/>
      <c r="C24" s="787"/>
      <c r="D24" s="787"/>
      <c r="E24" s="787"/>
      <c r="F24" s="787"/>
      <c r="G24" s="787"/>
      <c r="H24" s="787"/>
      <c r="I24" s="787"/>
      <c r="J24" s="787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7" t="s">
        <v>293</v>
      </c>
      <c r="B26" s="787"/>
      <c r="C26" s="787"/>
      <c r="D26" s="787"/>
      <c r="E26" s="787"/>
      <c r="F26" s="787"/>
      <c r="G26" s="787"/>
      <c r="H26" s="787"/>
      <c r="I26" s="787"/>
      <c r="J26" s="787"/>
      <c r="K26" s="109"/>
    </row>
    <row r="27" spans="1:11" ht="25.5" customHeight="1">
      <c r="A27" s="787" t="s">
        <v>104</v>
      </c>
      <c r="B27" s="787"/>
      <c r="C27" s="787"/>
      <c r="D27" s="787"/>
      <c r="E27" s="787"/>
      <c r="F27" s="787"/>
      <c r="G27" s="787"/>
      <c r="H27" s="787"/>
      <c r="I27" s="787"/>
      <c r="J27" s="787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>
        <v>2010</v>
      </c>
      <c r="N3" s="810"/>
      <c r="O3" s="810"/>
      <c r="P3" s="807">
        <f>M3+1</f>
        <v>2011</v>
      </c>
      <c r="Q3" s="808"/>
      <c r="R3" s="809"/>
      <c r="S3" s="807">
        <f>P3+1</f>
        <v>2012</v>
      </c>
      <c r="T3" s="808"/>
      <c r="U3" s="809"/>
      <c r="V3" s="807">
        <f>S3+1</f>
        <v>2013</v>
      </c>
      <c r="W3" s="808"/>
      <c r="X3" s="809"/>
      <c r="Y3" s="807">
        <f>V3+1</f>
        <v>2014</v>
      </c>
      <c r="Z3" s="808"/>
      <c r="AA3" s="809"/>
      <c r="AB3" s="807">
        <f>Y3+1</f>
        <v>2015</v>
      </c>
      <c r="AC3" s="808"/>
      <c r="AD3" s="809"/>
      <c r="AE3" s="807">
        <f>AB3+1</f>
        <v>2016</v>
      </c>
      <c r="AF3" s="808"/>
      <c r="AG3" s="809"/>
      <c r="AH3" s="110"/>
    </row>
    <row r="4" spans="1:34" ht="21.75" customHeight="1">
      <c r="A4" s="110"/>
      <c r="B4" s="350" t="s">
        <v>30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2"/>
      <c r="AD6" s="792"/>
      <c r="AE6" s="792"/>
      <c r="AF6" s="792"/>
      <c r="AG6" s="792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50" t="s">
        <v>35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2"/>
      <c r="Y12" s="792"/>
      <c r="Z12" s="792"/>
      <c r="AA12" s="792"/>
      <c r="AB12" s="792"/>
      <c r="AC12" s="792"/>
      <c r="AD12" s="792"/>
      <c r="AE12" s="792"/>
      <c r="AF12" s="792"/>
      <c r="AG12" s="792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2"/>
      <c r="N25" s="792"/>
      <c r="O25" s="792"/>
      <c r="P25" s="792"/>
      <c r="Q25" s="792"/>
      <c r="R25" s="792"/>
      <c r="S25" s="792"/>
      <c r="T25" s="792"/>
      <c r="U25" s="792"/>
      <c r="V25" s="792"/>
      <c r="W25" s="792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2"/>
      <c r="X26" s="792"/>
      <c r="Y26" s="792"/>
      <c r="Z26" s="792"/>
      <c r="AA26" s="792"/>
      <c r="AB26" s="792"/>
      <c r="AC26" s="792"/>
      <c r="AD26" s="792"/>
      <c r="AE26" s="792"/>
      <c r="AF26" s="792"/>
      <c r="AG26" s="792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50" t="s">
        <v>40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2"/>
      <c r="N30" s="792"/>
      <c r="O30" s="792"/>
      <c r="P30" s="792"/>
      <c r="Q30" s="792"/>
      <c r="R30" s="792"/>
      <c r="S30" s="792"/>
      <c r="T30" s="792"/>
      <c r="U30" s="792"/>
      <c r="V30" s="792"/>
      <c r="W30" s="792"/>
      <c r="X30" s="792"/>
      <c r="Y30" s="792"/>
      <c r="Z30" s="792"/>
      <c r="AA30" s="792"/>
      <c r="AB30" s="792"/>
      <c r="AC30" s="792"/>
      <c r="AD30" s="792"/>
      <c r="AE30" s="792"/>
      <c r="AF30" s="792"/>
      <c r="AG30" s="792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792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2"/>
      <c r="N32" s="792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792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792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792"/>
      <c r="AE34" s="792"/>
      <c r="AF34" s="792"/>
      <c r="AG34" s="792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3">
        <f>M29+M30-M31-M32-M33+M34-M35</f>
        <v>0</v>
      </c>
      <c r="N36" s="793"/>
      <c r="O36" s="793"/>
      <c r="P36" s="793">
        <f>P29+P30-P31-P32-P33+P34-P35</f>
        <v>0</v>
      </c>
      <c r="Q36" s="793"/>
      <c r="R36" s="793"/>
      <c r="S36" s="793">
        <f>S29+S30-S31-S32-S33+S34-S35</f>
        <v>0</v>
      </c>
      <c r="T36" s="793"/>
      <c r="U36" s="793"/>
      <c r="V36" s="793">
        <f>V29+V30-V31-V32-V33+V34-V35</f>
        <v>0</v>
      </c>
      <c r="W36" s="793"/>
      <c r="X36" s="793"/>
      <c r="Y36" s="793">
        <f>Y29+Y30-Y31-Y32-Y33+Y34-Y35</f>
        <v>0</v>
      </c>
      <c r="Z36" s="793"/>
      <c r="AA36" s="793"/>
      <c r="AB36" s="793">
        <f>AB29+AB30-AB31-AB32-AB33+AB34-AB35</f>
        <v>0</v>
      </c>
      <c r="AC36" s="793"/>
      <c r="AD36" s="793"/>
      <c r="AE36" s="793">
        <f>AE29+AE30-AE31-AE32-AE33+AE34-AE35</f>
        <v>0</v>
      </c>
      <c r="AF36" s="793"/>
      <c r="AG36" s="793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2"/>
      <c r="Q37" s="792"/>
      <c r="R37" s="792"/>
      <c r="S37" s="792"/>
      <c r="T37" s="792"/>
      <c r="U37" s="792"/>
      <c r="V37" s="801"/>
      <c r="W37" s="802"/>
      <c r="X37" s="803"/>
      <c r="Y37" s="801"/>
      <c r="Z37" s="802"/>
      <c r="AA37" s="803"/>
      <c r="AB37" s="792"/>
      <c r="AC37" s="792"/>
      <c r="AD37" s="792"/>
      <c r="AE37" s="792"/>
      <c r="AF37" s="792"/>
      <c r="AG37" s="792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3">
        <f>M8-M27+M36+M37</f>
        <v>0</v>
      </c>
      <c r="N38" s="793"/>
      <c r="O38" s="793"/>
      <c r="P38" s="793">
        <f>P8-P27+P36+P37</f>
        <v>0</v>
      </c>
      <c r="Q38" s="793"/>
      <c r="R38" s="793"/>
      <c r="S38" s="793">
        <f>S8-S27+S36+S37</f>
        <v>0</v>
      </c>
      <c r="T38" s="793"/>
      <c r="U38" s="793"/>
      <c r="V38" s="793">
        <f>V8-V27+V36+V37</f>
        <v>0</v>
      </c>
      <c r="W38" s="793"/>
      <c r="X38" s="793"/>
      <c r="Y38" s="793">
        <f>Y8-Y27+Y36+Y37</f>
        <v>0</v>
      </c>
      <c r="Z38" s="793"/>
      <c r="AA38" s="793"/>
      <c r="AB38" s="793">
        <f>AB8-AB27+AB36+AB37</f>
        <v>0</v>
      </c>
      <c r="AC38" s="793"/>
      <c r="AD38" s="793"/>
      <c r="AE38" s="793">
        <f>AE8-AE27+AE36+AE37</f>
        <v>0</v>
      </c>
      <c r="AF38" s="793"/>
      <c r="AG38" s="793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2"/>
      <c r="N39" s="792"/>
      <c r="O39" s="792"/>
      <c r="P39" s="795">
        <f>M41</f>
        <v>0</v>
      </c>
      <c r="Q39" s="795"/>
      <c r="R39" s="795"/>
      <c r="S39" s="795">
        <f>P41</f>
        <v>0</v>
      </c>
      <c r="T39" s="795"/>
      <c r="U39" s="795"/>
      <c r="V39" s="796">
        <f>S41</f>
        <v>0</v>
      </c>
      <c r="W39" s="797"/>
      <c r="X39" s="798"/>
      <c r="Y39" s="796">
        <f>V41</f>
        <v>0</v>
      </c>
      <c r="Z39" s="797"/>
      <c r="AA39" s="798"/>
      <c r="AB39" s="795">
        <f>Y41</f>
        <v>0</v>
      </c>
      <c r="AC39" s="795"/>
      <c r="AD39" s="795"/>
      <c r="AE39" s="795">
        <f>AB41</f>
        <v>0</v>
      </c>
      <c r="AF39" s="795"/>
      <c r="AG39" s="795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2"/>
      <c r="N40" s="792"/>
      <c r="O40" s="792"/>
      <c r="P40" s="792"/>
      <c r="Q40" s="792"/>
      <c r="R40" s="792"/>
      <c r="S40" s="792"/>
      <c r="T40" s="792"/>
      <c r="U40" s="792"/>
      <c r="V40" s="801"/>
      <c r="W40" s="802"/>
      <c r="X40" s="803"/>
      <c r="Y40" s="801"/>
      <c r="Z40" s="802"/>
      <c r="AA40" s="803"/>
      <c r="AB40" s="792"/>
      <c r="AC40" s="792"/>
      <c r="AD40" s="792"/>
      <c r="AE40" s="792"/>
      <c r="AF40" s="792"/>
      <c r="AG40" s="792"/>
      <c r="AH40" s="110"/>
    </row>
    <row r="41" spans="1:34" ht="21" customHeight="1">
      <c r="A41" s="110"/>
      <c r="B41" s="350" t="s">
        <v>52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2"/>
      <c r="M41" s="793">
        <f>M39+M40+M38</f>
        <v>0</v>
      </c>
      <c r="N41" s="793"/>
      <c r="O41" s="793"/>
      <c r="P41" s="793">
        <f>P39+P40+P38</f>
        <v>0</v>
      </c>
      <c r="Q41" s="793"/>
      <c r="R41" s="793"/>
      <c r="S41" s="793">
        <f>S39+S40+S38</f>
        <v>0</v>
      </c>
      <c r="T41" s="793"/>
      <c r="U41" s="793"/>
      <c r="V41" s="793">
        <f>V39+V40+V38</f>
        <v>0</v>
      </c>
      <c r="W41" s="793"/>
      <c r="X41" s="793"/>
      <c r="Y41" s="793">
        <f>Y39+Y40+Y38</f>
        <v>0</v>
      </c>
      <c r="Z41" s="793"/>
      <c r="AA41" s="793"/>
      <c r="AB41" s="793">
        <f>AB39+AB40+AB38</f>
        <v>0</v>
      </c>
      <c r="AC41" s="793"/>
      <c r="AD41" s="793"/>
      <c r="AE41" s="793">
        <f>AE39+AE40+AE38</f>
        <v>0</v>
      </c>
      <c r="AF41" s="793"/>
      <c r="AG41" s="793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4"/>
      <c r="J43" s="794"/>
      <c r="K43" s="794"/>
      <c r="L43" s="794"/>
      <c r="M43" s="79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9"/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2"/>
      <c r="N46" s="2"/>
      <c r="O46" s="2"/>
      <c r="P46" s="2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2"/>
      <c r="AF46" s="2"/>
      <c r="AG46" s="2"/>
      <c r="AH46" s="110"/>
    </row>
    <row r="47" spans="1:34" ht="12.75">
      <c r="A47" s="110"/>
      <c r="B47" s="791" t="s">
        <v>53</v>
      </c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2"/>
      <c r="N47" s="2"/>
      <c r="O47" s="2"/>
      <c r="P47" s="2"/>
      <c r="Q47" s="791" t="s">
        <v>54</v>
      </c>
      <c r="R47" s="791"/>
      <c r="S47" s="791"/>
      <c r="T47" s="791"/>
      <c r="U47" s="791"/>
      <c r="V47" s="791"/>
      <c r="W47" s="791"/>
      <c r="X47" s="791"/>
      <c r="Y47" s="791"/>
      <c r="Z47" s="791"/>
      <c r="AA47" s="791"/>
      <c r="AB47" s="791"/>
      <c r="AC47" s="791"/>
      <c r="AD47" s="79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S29:U29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Y25:AA25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AB37:AD37"/>
    <mergeCell ref="B36:L36"/>
    <mergeCell ref="M36:O36"/>
    <mergeCell ref="P36:R36"/>
    <mergeCell ref="S36:U36"/>
    <mergeCell ref="Y37:AA37"/>
    <mergeCell ref="V36:X36"/>
    <mergeCell ref="Y36:AA36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Y38:AA38"/>
    <mergeCell ref="P37:R37"/>
    <mergeCell ref="S37:U37"/>
    <mergeCell ref="Y41:AA41"/>
    <mergeCell ref="V40:X40"/>
    <mergeCell ref="V41:X41"/>
    <mergeCell ref="P39:R39"/>
    <mergeCell ref="S39:U39"/>
    <mergeCell ref="B40:L40"/>
    <mergeCell ref="M40:O40"/>
    <mergeCell ref="P41:R41"/>
    <mergeCell ref="S40:U40"/>
    <mergeCell ref="AB38:AD38"/>
    <mergeCell ref="AB39:AD39"/>
    <mergeCell ref="V38:X38"/>
    <mergeCell ref="Y39:AA39"/>
    <mergeCell ref="B39:L39"/>
    <mergeCell ref="B46:L46"/>
    <mergeCell ref="Q46:AD46"/>
    <mergeCell ref="AB41:AD41"/>
    <mergeCell ref="Y40:AA40"/>
    <mergeCell ref="M39:O39"/>
    <mergeCell ref="B47:L47"/>
    <mergeCell ref="Q47:AD47"/>
    <mergeCell ref="AB40:AD40"/>
    <mergeCell ref="B41:L41"/>
    <mergeCell ref="M41:O41"/>
    <mergeCell ref="I43:M43"/>
    <mergeCell ref="S41:U41"/>
    <mergeCell ref="P40:R40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</row>
    <row r="3" spans="1:13" ht="12.75">
      <c r="A3" s="110"/>
      <c r="B3" s="321" t="s">
        <v>246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7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45"/>
      <c r="D8" s="345"/>
      <c r="E8" s="345"/>
      <c r="F8" s="345"/>
      <c r="G8" s="345"/>
      <c r="H8" s="345"/>
      <c r="I8" s="345"/>
      <c r="J8" s="345"/>
      <c r="K8" s="345"/>
      <c r="L8" s="346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8" t="s">
        <v>270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8" t="s">
        <v>90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8" t="s">
        <v>273</v>
      </c>
      <c r="C18" s="729"/>
      <c r="D18" s="729"/>
      <c r="E18" s="729"/>
      <c r="F18" s="73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8" t="s">
        <v>303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</row>
    <row r="3" spans="1:13" ht="12.75">
      <c r="A3" s="110"/>
      <c r="B3" s="321" t="s">
        <v>263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7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45"/>
      <c r="D8" s="345"/>
      <c r="E8" s="345"/>
      <c r="F8" s="345"/>
      <c r="G8" s="345"/>
      <c r="H8" s="345"/>
      <c r="I8" s="345"/>
      <c r="J8" s="345"/>
      <c r="K8" s="345"/>
      <c r="L8" s="346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8" t="s">
        <v>270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8" t="s">
        <v>90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8" t="s">
        <v>273</v>
      </c>
      <c r="C18" s="729"/>
      <c r="D18" s="729"/>
      <c r="E18" s="729"/>
      <c r="F18" s="73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8" t="s">
        <v>299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298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1" t="s">
        <v>77</v>
      </c>
      <c r="C9" s="262"/>
      <c r="D9" s="262"/>
      <c r="E9" s="262"/>
      <c r="F9" s="262"/>
      <c r="G9" s="262"/>
      <c r="H9" s="262"/>
      <c r="I9" s="263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64"/>
      <c r="C10" s="265"/>
      <c r="D10" s="265"/>
      <c r="E10" s="265"/>
      <c r="F10" s="265"/>
      <c r="G10" s="265"/>
      <c r="H10" s="265"/>
      <c r="I10" s="266"/>
      <c r="J10" s="267"/>
      <c r="K10" s="268"/>
      <c r="L10" s="268"/>
      <c r="M10" s="269"/>
      <c r="N10" s="270"/>
      <c r="O10" s="271"/>
      <c r="P10" s="271"/>
      <c r="Q10" s="271"/>
      <c r="R10" s="271"/>
      <c r="S10" s="271"/>
      <c r="T10" s="271"/>
      <c r="U10" s="271"/>
      <c r="V10" s="272"/>
      <c r="W10" s="82"/>
      <c r="X10" s="105"/>
      <c r="Y10" s="111"/>
      <c r="Z10" s="101"/>
    </row>
    <row r="11" spans="1:26" ht="38.25" customHeight="1">
      <c r="A11" s="110"/>
      <c r="B11" s="264"/>
      <c r="C11" s="265"/>
      <c r="D11" s="265"/>
      <c r="E11" s="265"/>
      <c r="F11" s="265"/>
      <c r="G11" s="265"/>
      <c r="H11" s="265"/>
      <c r="I11" s="266"/>
      <c r="J11" s="267"/>
      <c r="K11" s="268"/>
      <c r="L11" s="268"/>
      <c r="M11" s="269"/>
      <c r="N11" s="270"/>
      <c r="O11" s="271"/>
      <c r="P11" s="271"/>
      <c r="Q11" s="271"/>
      <c r="R11" s="271"/>
      <c r="S11" s="271"/>
      <c r="T11" s="271"/>
      <c r="U11" s="271"/>
      <c r="V11" s="272"/>
      <c r="W11" s="82"/>
      <c r="X11" s="105"/>
      <c r="Y11" s="111"/>
      <c r="Z11" s="101"/>
    </row>
    <row r="12" spans="1:26" ht="38.25" customHeight="1">
      <c r="A12" s="110"/>
      <c r="B12" s="264"/>
      <c r="C12" s="265"/>
      <c r="D12" s="265"/>
      <c r="E12" s="265"/>
      <c r="F12" s="265"/>
      <c r="G12" s="265"/>
      <c r="H12" s="265"/>
      <c r="I12" s="266"/>
      <c r="J12" s="267"/>
      <c r="K12" s="268"/>
      <c r="L12" s="268"/>
      <c r="M12" s="269"/>
      <c r="N12" s="270"/>
      <c r="O12" s="271"/>
      <c r="P12" s="271"/>
      <c r="Q12" s="271"/>
      <c r="R12" s="271"/>
      <c r="S12" s="271"/>
      <c r="T12" s="271"/>
      <c r="U12" s="271"/>
      <c r="V12" s="272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84" t="s">
        <v>130</v>
      </c>
      <c r="C18" s="285"/>
      <c r="D18" s="285"/>
      <c r="E18" s="286"/>
      <c r="F18" s="291" t="s">
        <v>131</v>
      </c>
      <c r="G18" s="292"/>
      <c r="H18" s="292"/>
      <c r="I18" s="292"/>
      <c r="J18" s="292"/>
      <c r="K18" s="293"/>
      <c r="L18" s="287" t="s">
        <v>132</v>
      </c>
      <c r="M18" s="288"/>
      <c r="N18" s="287" t="s">
        <v>133</v>
      </c>
      <c r="O18" s="288"/>
      <c r="P18" s="287" t="s">
        <v>2</v>
      </c>
      <c r="Q18" s="288"/>
      <c r="R18" s="287" t="s">
        <v>4</v>
      </c>
      <c r="S18" s="288"/>
      <c r="T18" s="287" t="s">
        <v>134</v>
      </c>
      <c r="U18" s="288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1" t="s">
        <v>137</v>
      </c>
      <c r="Q19" s="282"/>
      <c r="R19" s="281" t="s">
        <v>137</v>
      </c>
      <c r="S19" s="282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1" t="s">
        <v>137</v>
      </c>
      <c r="Q20" s="282"/>
      <c r="R20" s="281" t="s">
        <v>137</v>
      </c>
      <c r="S20" s="282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1" t="s">
        <v>137</v>
      </c>
      <c r="Q21" s="282"/>
      <c r="R21" s="281" t="s">
        <v>137</v>
      </c>
      <c r="S21" s="282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1" t="s">
        <v>137</v>
      </c>
      <c r="Q22" s="282"/>
      <c r="R22" s="281" t="s">
        <v>137</v>
      </c>
      <c r="S22" s="282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1" t="s">
        <v>137</v>
      </c>
      <c r="Q23" s="282"/>
      <c r="R23" s="281" t="s">
        <v>137</v>
      </c>
      <c r="S23" s="282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4" t="s">
        <v>139</v>
      </c>
      <c r="C29" s="285"/>
      <c r="D29" s="285"/>
      <c r="E29" s="286"/>
      <c r="F29" s="291" t="s">
        <v>140</v>
      </c>
      <c r="G29" s="292"/>
      <c r="H29" s="292"/>
      <c r="I29" s="292"/>
      <c r="J29" s="292"/>
      <c r="K29" s="292"/>
      <c r="L29" s="292"/>
      <c r="M29" s="293"/>
      <c r="N29" s="287" t="s">
        <v>133</v>
      </c>
      <c r="O29" s="288"/>
      <c r="P29" s="287" t="s">
        <v>3</v>
      </c>
      <c r="Q29" s="288"/>
      <c r="R29" s="287" t="s">
        <v>4</v>
      </c>
      <c r="S29" s="288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8"/>
      <c r="G30" s="279"/>
      <c r="H30" s="279"/>
      <c r="I30" s="279"/>
      <c r="J30" s="279"/>
      <c r="K30" s="279"/>
      <c r="L30" s="279"/>
      <c r="M30" s="280"/>
      <c r="N30" s="273"/>
      <c r="O30" s="274"/>
      <c r="P30" s="273"/>
      <c r="Q30" s="274"/>
      <c r="R30" s="289"/>
      <c r="S30" s="290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8"/>
      <c r="G31" s="279"/>
      <c r="H31" s="279"/>
      <c r="I31" s="279"/>
      <c r="J31" s="279"/>
      <c r="K31" s="279"/>
      <c r="L31" s="279"/>
      <c r="M31" s="280"/>
      <c r="N31" s="273"/>
      <c r="O31" s="274"/>
      <c r="P31" s="273"/>
      <c r="Q31" s="274"/>
      <c r="R31" s="289"/>
      <c r="S31" s="290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8"/>
      <c r="G32" s="279"/>
      <c r="H32" s="279"/>
      <c r="I32" s="279"/>
      <c r="J32" s="279"/>
      <c r="K32" s="279"/>
      <c r="L32" s="279"/>
      <c r="M32" s="280"/>
      <c r="N32" s="273"/>
      <c r="O32" s="274"/>
      <c r="P32" s="273"/>
      <c r="Q32" s="274"/>
      <c r="R32" s="289"/>
      <c r="S32" s="290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8"/>
      <c r="G33" s="279"/>
      <c r="H33" s="279"/>
      <c r="I33" s="279"/>
      <c r="J33" s="279"/>
      <c r="K33" s="279"/>
      <c r="L33" s="279"/>
      <c r="M33" s="280"/>
      <c r="N33" s="273"/>
      <c r="O33" s="274"/>
      <c r="P33" s="273"/>
      <c r="Q33" s="274"/>
      <c r="R33" s="289"/>
      <c r="S33" s="290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8"/>
      <c r="G34" s="279"/>
      <c r="H34" s="279"/>
      <c r="I34" s="279"/>
      <c r="J34" s="279"/>
      <c r="K34" s="279"/>
      <c r="L34" s="279"/>
      <c r="M34" s="280"/>
      <c r="N34" s="273"/>
      <c r="O34" s="274"/>
      <c r="P34" s="273"/>
      <c r="Q34" s="274"/>
      <c r="R34" s="289"/>
      <c r="S34" s="290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83" t="s">
        <v>239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Y36" s="109"/>
      <c r="Z36" s="1"/>
      <c r="AA36" s="1"/>
    </row>
    <row r="37" spans="1:27" ht="12.75">
      <c r="A37" s="109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Y37" s="109"/>
      <c r="Z37" s="1"/>
      <c r="AA37" s="1"/>
    </row>
    <row r="38" spans="1:27" ht="45.75" customHeight="1">
      <c r="A38" s="109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R30:S3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25:O25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9" t="s">
        <v>122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 t="s">
        <v>5</v>
      </c>
      <c r="R4" s="349"/>
      <c r="S4" s="349"/>
      <c r="T4" s="350" t="s">
        <v>159</v>
      </c>
      <c r="U4" s="351"/>
      <c r="V4" s="351"/>
      <c r="W4" s="351"/>
      <c r="X4" s="352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v>2010</v>
      </c>
      <c r="P14" s="373"/>
      <c r="Q14" s="373"/>
      <c r="R14" s="373"/>
      <c r="S14" s="373"/>
      <c r="T14" s="362">
        <v>2011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61" t="s">
        <v>165</v>
      </c>
      <c r="H15" s="361"/>
      <c r="I15" s="361"/>
      <c r="J15" s="361"/>
      <c r="K15" s="361"/>
      <c r="L15" s="361"/>
      <c r="M15" s="361"/>
      <c r="N15" s="361"/>
      <c r="O15" s="333"/>
      <c r="P15" s="336"/>
      <c r="Q15" s="336"/>
      <c r="R15" s="336"/>
      <c r="S15" s="337"/>
      <c r="T15" s="333"/>
      <c r="U15" s="336"/>
      <c r="V15" s="336"/>
      <c r="W15" s="336"/>
      <c r="X15" s="337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61" t="s">
        <v>7</v>
      </c>
      <c r="H16" s="361"/>
      <c r="I16" s="361"/>
      <c r="J16" s="361"/>
      <c r="K16" s="361"/>
      <c r="L16" s="361"/>
      <c r="M16" s="361"/>
      <c r="N16" s="361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110"/>
    </row>
    <row r="17" spans="1:25" ht="12.75">
      <c r="A17" s="110"/>
      <c r="B17" s="382"/>
      <c r="C17" s="383"/>
      <c r="D17" s="383"/>
      <c r="E17" s="383"/>
      <c r="F17" s="384"/>
      <c r="G17" s="361" t="s">
        <v>8</v>
      </c>
      <c r="H17" s="361"/>
      <c r="I17" s="361"/>
      <c r="J17" s="361"/>
      <c r="K17" s="361"/>
      <c r="L17" s="361"/>
      <c r="M17" s="361"/>
      <c r="N17" s="361"/>
      <c r="O17" s="360">
        <f>O15+O16</f>
        <v>0</v>
      </c>
      <c r="P17" s="360"/>
      <c r="Q17" s="360"/>
      <c r="R17" s="360"/>
      <c r="S17" s="360"/>
      <c r="T17" s="360">
        <f>T15+T16</f>
        <v>0</v>
      </c>
      <c r="U17" s="360"/>
      <c r="V17" s="360"/>
      <c r="W17" s="360"/>
      <c r="X17" s="360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43"/>
      <c r="I18" s="343"/>
      <c r="J18" s="343"/>
      <c r="K18" s="343"/>
      <c r="L18" s="343"/>
      <c r="M18" s="343"/>
      <c r="N18" s="344"/>
      <c r="O18" s="360">
        <f>SUM(O19,O20,O21,O22,O23,O24,O25,O26,O27,O28,O29)</f>
        <v>0</v>
      </c>
      <c r="P18" s="360"/>
      <c r="Q18" s="360"/>
      <c r="R18" s="360"/>
      <c r="S18" s="360"/>
      <c r="T18" s="360">
        <f>SUM(T19,T20,T21,T22,T23,T24,T25,T26,T27,T28,T29)</f>
        <v>0</v>
      </c>
      <c r="U18" s="360"/>
      <c r="V18" s="360"/>
      <c r="W18" s="360"/>
      <c r="X18" s="360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3"/>
      <c r="P19" s="336"/>
      <c r="Q19" s="336"/>
      <c r="R19" s="336"/>
      <c r="S19" s="337"/>
      <c r="T19" s="333"/>
      <c r="U19" s="336"/>
      <c r="V19" s="336"/>
      <c r="W19" s="336"/>
      <c r="X19" s="337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45"/>
      <c r="I20" s="345"/>
      <c r="J20" s="345"/>
      <c r="K20" s="345"/>
      <c r="L20" s="345"/>
      <c r="M20" s="345"/>
      <c r="N20" s="346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7"/>
      <c r="I21" s="347"/>
      <c r="J21" s="347"/>
      <c r="K21" s="347"/>
      <c r="L21" s="347"/>
      <c r="M21" s="347"/>
      <c r="N21" s="348"/>
      <c r="O21" s="333"/>
      <c r="P21" s="336"/>
      <c r="Q21" s="336"/>
      <c r="R21" s="336"/>
      <c r="S21" s="337"/>
      <c r="T21" s="333"/>
      <c r="U21" s="336"/>
      <c r="V21" s="336"/>
      <c r="W21" s="336"/>
      <c r="X21" s="337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3"/>
      <c r="P23" s="336"/>
      <c r="Q23" s="336"/>
      <c r="R23" s="336"/>
      <c r="S23" s="337"/>
      <c r="T23" s="333"/>
      <c r="U23" s="336"/>
      <c r="V23" s="336"/>
      <c r="W23" s="336"/>
      <c r="X23" s="337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40"/>
      <c r="I24" s="340"/>
      <c r="J24" s="340"/>
      <c r="K24" s="340"/>
      <c r="L24" s="340"/>
      <c r="M24" s="340"/>
      <c r="N24" s="341"/>
      <c r="O24" s="333"/>
      <c r="P24" s="334"/>
      <c r="Q24" s="334"/>
      <c r="R24" s="334"/>
      <c r="S24" s="335"/>
      <c r="T24" s="333"/>
      <c r="U24" s="334"/>
      <c r="V24" s="334"/>
      <c r="W24" s="334"/>
      <c r="X24" s="335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3"/>
      <c r="P25" s="336"/>
      <c r="Q25" s="336"/>
      <c r="R25" s="336"/>
      <c r="S25" s="337"/>
      <c r="T25" s="333"/>
      <c r="U25" s="336"/>
      <c r="V25" s="336"/>
      <c r="W25" s="336"/>
      <c r="X25" s="337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3"/>
      <c r="P26" s="336"/>
      <c r="Q26" s="336"/>
      <c r="R26" s="336"/>
      <c r="S26" s="337"/>
      <c r="T26" s="333"/>
      <c r="U26" s="336"/>
      <c r="V26" s="336"/>
      <c r="W26" s="336"/>
      <c r="X26" s="337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40"/>
      <c r="I27" s="340"/>
      <c r="J27" s="340"/>
      <c r="K27" s="340"/>
      <c r="L27" s="340"/>
      <c r="M27" s="340"/>
      <c r="N27" s="341"/>
      <c r="O27" s="333"/>
      <c r="P27" s="334"/>
      <c r="Q27" s="334"/>
      <c r="R27" s="334"/>
      <c r="S27" s="335"/>
      <c r="T27" s="333"/>
      <c r="U27" s="334"/>
      <c r="V27" s="334"/>
      <c r="W27" s="334"/>
      <c r="X27" s="335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40"/>
      <c r="I28" s="340"/>
      <c r="J28" s="340"/>
      <c r="K28" s="340"/>
      <c r="L28" s="340"/>
      <c r="M28" s="340"/>
      <c r="N28" s="341"/>
      <c r="O28" s="333"/>
      <c r="P28" s="334"/>
      <c r="Q28" s="334"/>
      <c r="R28" s="334"/>
      <c r="S28" s="335"/>
      <c r="T28" s="333"/>
      <c r="U28" s="334"/>
      <c r="V28" s="334"/>
      <c r="W28" s="334"/>
      <c r="X28" s="335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3"/>
      <c r="P29" s="336"/>
      <c r="Q29" s="336"/>
      <c r="R29" s="336"/>
      <c r="S29" s="337"/>
      <c r="T29" s="333"/>
      <c r="U29" s="336"/>
      <c r="V29" s="336"/>
      <c r="W29" s="336"/>
      <c r="X29" s="337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39">
        <f>SUM(O19:S29)</f>
        <v>0</v>
      </c>
      <c r="P30" s="339"/>
      <c r="Q30" s="339"/>
      <c r="R30" s="339"/>
      <c r="S30" s="339"/>
      <c r="T30" s="339">
        <f>SUM(T19:X29)</f>
        <v>0</v>
      </c>
      <c r="U30" s="339"/>
      <c r="V30" s="339"/>
      <c r="W30" s="339"/>
      <c r="X30" s="339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15:X15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19:N19"/>
    <mergeCell ref="G20:N20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1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1" t="s">
        <v>162</v>
      </c>
      <c r="C12" s="262"/>
      <c r="D12" s="262"/>
      <c r="E12" s="262"/>
      <c r="F12" s="262"/>
      <c r="G12" s="262"/>
      <c r="H12" s="262"/>
      <c r="I12" s="262"/>
      <c r="J12" s="263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1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64"/>
      <c r="C25" s="265"/>
      <c r="D25" s="265"/>
      <c r="E25" s="265"/>
      <c r="F25" s="265"/>
      <c r="G25" s="265"/>
      <c r="H25" s="265"/>
      <c r="I25" s="265"/>
      <c r="J25" s="266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4" t="s">
        <v>5</v>
      </c>
      <c r="K4" s="466">
        <f>'Sekcja B3 i B4'!T14</f>
        <v>2011</v>
      </c>
      <c r="L4" s="467"/>
      <c r="M4" s="467"/>
      <c r="N4" s="467"/>
      <c r="O4" s="467"/>
      <c r="P4" s="468"/>
      <c r="Q4" s="466">
        <f>IF('Sekcja B3 i B4'!T14&lt;2013,'Sekcja B3 i B4'!T14+1,"")</f>
        <v>2012</v>
      </c>
      <c r="R4" s="467"/>
      <c r="S4" s="467"/>
      <c r="T4" s="467"/>
      <c r="U4" s="467"/>
      <c r="V4" s="468"/>
      <c r="W4" s="471">
        <f>IF('Sekcja B3 i B4'!T14&lt;2013,'Sekcja B3 i B4'!T14+2,"")</f>
        <v>2013</v>
      </c>
      <c r="X4" s="471"/>
      <c r="Y4" s="471"/>
      <c r="Z4" s="471"/>
      <c r="AA4" s="471"/>
      <c r="AB4" s="471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5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71" t="s">
        <v>243</v>
      </c>
      <c r="AB5" s="471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72" t="s">
        <v>9</v>
      </c>
      <c r="L11" s="473"/>
      <c r="M11" s="469" t="s">
        <v>9</v>
      </c>
      <c r="N11" s="470"/>
      <c r="O11" s="456">
        <f>SUM(O6:P10)</f>
        <v>0</v>
      </c>
      <c r="P11" s="457"/>
      <c r="Q11" s="472" t="s">
        <v>9</v>
      </c>
      <c r="R11" s="473"/>
      <c r="S11" s="469" t="s">
        <v>9</v>
      </c>
      <c r="T11" s="470"/>
      <c r="U11" s="456">
        <f>SUM(U6:V10)</f>
        <v>0</v>
      </c>
      <c r="V11" s="457"/>
      <c r="W11" s="472" t="s">
        <v>9</v>
      </c>
      <c r="X11" s="473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4" t="s">
        <v>5</v>
      </c>
      <c r="K17" s="466">
        <f>IF('Sekcja B3 i B4'!T14&lt;2013,'Sekcja B3 i B4'!T14+3,"")</f>
        <v>2014</v>
      </c>
      <c r="L17" s="467"/>
      <c r="M17" s="467"/>
      <c r="N17" s="467"/>
      <c r="O17" s="467"/>
      <c r="P17" s="468"/>
      <c r="Q17" s="466">
        <f>IF('Sekcja B3 i B4'!T14&lt;2013,'Sekcja B3 i B4'!T14+4,"")</f>
        <v>2015</v>
      </c>
      <c r="R17" s="467"/>
      <c r="S17" s="467"/>
      <c r="T17" s="467"/>
      <c r="U17" s="467"/>
      <c r="V17" s="468"/>
      <c r="W17" s="471">
        <f>IF('Sekcja B3 i B4'!T14&lt;2013,'Sekcja B3 i B4'!T14+5,"")</f>
        <v>2016</v>
      </c>
      <c r="X17" s="471"/>
      <c r="Y17" s="471"/>
      <c r="Z17" s="471"/>
      <c r="AA17" s="471"/>
      <c r="AB17" s="471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5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72" t="s">
        <v>9</v>
      </c>
      <c r="L24" s="473"/>
      <c r="M24" s="469" t="s">
        <v>9</v>
      </c>
      <c r="N24" s="470"/>
      <c r="O24" s="456">
        <f>SUM(O19:P23)</f>
        <v>0</v>
      </c>
      <c r="P24" s="457"/>
      <c r="Q24" s="472" t="s">
        <v>9</v>
      </c>
      <c r="R24" s="473"/>
      <c r="S24" s="469" t="s">
        <v>9</v>
      </c>
      <c r="T24" s="470"/>
      <c r="U24" s="456">
        <f>SUM(U19:V23)</f>
        <v>0</v>
      </c>
      <c r="V24" s="457"/>
      <c r="W24" s="472" t="s">
        <v>9</v>
      </c>
      <c r="X24" s="473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Q7:R7"/>
    <mergeCell ref="S7:T7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W20:X20"/>
    <mergeCell ref="Y20:Z20"/>
    <mergeCell ref="AA20:AB20"/>
    <mergeCell ref="Y21:Z21"/>
    <mergeCell ref="AA21:AB21"/>
    <mergeCell ref="U21:V21"/>
    <mergeCell ref="W21:X21"/>
    <mergeCell ref="C21:I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91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70"/>
      <c r="C13" s="271"/>
      <c r="D13" s="271"/>
      <c r="E13" s="271"/>
      <c r="F13" s="271"/>
      <c r="G13" s="271"/>
      <c r="H13" s="271"/>
      <c r="I13" s="272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41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2011-03-10T12:35:06Z</cp:lastPrinted>
  <dcterms:created xsi:type="dcterms:W3CDTF">2008-01-21T14:02:00Z</dcterms:created>
  <dcterms:modified xsi:type="dcterms:W3CDTF">2011-04-05T11:52:54Z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